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coteme01\Desktop\III FEM\Grupos\"/>
    </mc:Choice>
  </mc:AlternateContent>
  <bookViews>
    <workbookView xWindow="0" yWindow="0" windowWidth="20490" windowHeight="7755" activeTab="4"/>
  </bookViews>
  <sheets>
    <sheet name="OPEN" sheetId="6" r:id="rId1"/>
    <sheet name="Sub 9" sheetId="5" r:id="rId2"/>
    <sheet name="Sub 11" sheetId="4" r:id="rId3"/>
    <sheet name="Sub 13" sheetId="3" r:id="rId4"/>
    <sheet name="Sub 15" sheetId="2" r:id="rId5"/>
    <sheet name="Sub 18" sheetId="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C9" i="1"/>
  <c r="C3" i="3" l="1"/>
  <c r="D3" i="3"/>
  <c r="C4" i="3"/>
  <c r="D4" i="3"/>
  <c r="C5" i="3"/>
  <c r="D5" i="3"/>
  <c r="C6" i="3"/>
  <c r="D6" i="3"/>
  <c r="C3" i="6" l="1"/>
  <c r="D3" i="6"/>
  <c r="C4" i="6"/>
  <c r="D4" i="6"/>
  <c r="C5" i="6"/>
  <c r="D5" i="6"/>
  <c r="C6" i="6"/>
  <c r="D6" i="6"/>
  <c r="C7" i="6"/>
  <c r="D7" i="6"/>
  <c r="C8" i="6"/>
  <c r="D8" i="6"/>
  <c r="C9" i="6"/>
  <c r="D9" i="6"/>
  <c r="C10" i="6"/>
  <c r="D10" i="6"/>
  <c r="C3" i="5" l="1"/>
  <c r="D3" i="5"/>
  <c r="C4" i="5"/>
  <c r="D4" i="5"/>
  <c r="C5" i="5"/>
  <c r="D5" i="5"/>
  <c r="C6" i="5"/>
  <c r="D6" i="5"/>
  <c r="C7" i="5"/>
  <c r="D7" i="5"/>
  <c r="C8" i="5"/>
  <c r="D8" i="5"/>
  <c r="C9" i="5"/>
  <c r="D9" i="5"/>
  <c r="C10" i="5"/>
  <c r="D10" i="5"/>
  <c r="C3" i="4" l="1"/>
  <c r="D3" i="4"/>
  <c r="C4" i="4"/>
  <c r="D4" i="4"/>
  <c r="C6" i="4"/>
  <c r="D6" i="4"/>
  <c r="C10" i="4"/>
  <c r="D10" i="4"/>
  <c r="C8" i="3" l="1"/>
  <c r="D8" i="3"/>
  <c r="C9" i="3"/>
  <c r="D9" i="3"/>
  <c r="C10" i="3"/>
  <c r="D10" i="3"/>
  <c r="C5" i="2" l="1"/>
  <c r="C6" i="2"/>
  <c r="D6" i="2"/>
  <c r="C7" i="2"/>
  <c r="D7" i="2"/>
  <c r="C8" i="2"/>
  <c r="D8" i="2"/>
  <c r="C3" i="1" l="1"/>
  <c r="D3" i="1"/>
  <c r="C5" i="1"/>
  <c r="D5" i="1"/>
  <c r="C6" i="1"/>
  <c r="D6" i="1"/>
  <c r="C7" i="1"/>
  <c r="D7" i="1"/>
  <c r="C8" i="1"/>
  <c r="D8" i="1"/>
</calcChain>
</file>

<file path=xl/sharedStrings.xml><?xml version="1.0" encoding="utf-8"?>
<sst xmlns="http://schemas.openxmlformats.org/spreadsheetml/2006/main" count="47" uniqueCount="24">
  <si>
    <t>Club</t>
  </si>
  <si>
    <t xml:space="preserve">Nombre </t>
  </si>
  <si>
    <t>Pos</t>
  </si>
  <si>
    <t>Premiacion Sub 15 Femenino</t>
  </si>
  <si>
    <t>Premiacion Sub 13 Femenino</t>
  </si>
  <si>
    <t>Premiacion Sub 11 Femenino</t>
  </si>
  <si>
    <t>Premiacion Sub 9 Femenino</t>
  </si>
  <si>
    <t>Premiacion Open Femenino</t>
  </si>
  <si>
    <t>Paula Ugarte Mena</t>
  </si>
  <si>
    <t>Esparza</t>
  </si>
  <si>
    <t>Amanda Jimenez</t>
  </si>
  <si>
    <t>Noemi Sofia Matarrita</t>
  </si>
  <si>
    <t>Maria Celeste Molina</t>
  </si>
  <si>
    <t>Alajuela</t>
  </si>
  <si>
    <t>Fiorella Alvarez Salas</t>
  </si>
  <si>
    <t>San Jose</t>
  </si>
  <si>
    <t>Premiacion Sub 19 Femenino</t>
  </si>
  <si>
    <t>Mary Anel Carvajal Diaz</t>
  </si>
  <si>
    <t>Lucia Zavaleta Ovares</t>
  </si>
  <si>
    <t>Mariangel Garro Valverde</t>
  </si>
  <si>
    <t>Santa Ana</t>
  </si>
  <si>
    <t>Meredith Solis Ulloa</t>
  </si>
  <si>
    <t>Sofìa Perez Guardiola</t>
  </si>
  <si>
    <t>Victoria Sofìa Castro Salas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</si>
</sst>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1" fillId="0" borderId="1" xfId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0" fillId="3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coteme01/Desktop/RANKING%202020/RANKING%20FEMENINO%202020/I%20RANKING%20FEMENINO%202020/IRNF%202020%20Op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coteme01/Desktop/RANKING%202020/RANKING%20FEMENINO%202020/I%20RANKING%20FEMENINO%202020/IRNF%202020%20Sub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coteme01/Desktop/RANKING%202020/RANKING%20FEMENINO%202020/I%20RANKING%20FEMENINO%202020/IRNF%202020%20Sub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coteme01/Desktop/RANKING%202020/RANKING%20FEMENINO%202020/I%20RANKING%20FEMENINO%202020/IRNF%202020%20Sub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coteme01/Desktop/RANKING%202020/RANKING%20FEMENINO%202020/I%20RANKING%20FEMENINO%202020/IRNF%202020%20Sub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coteme01/Desktop/RANKING%202020/RANKING%20FEMENINO%202020/I%20RANKING%20FEMENINO%202020/IRNF%202020%20Sub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3ER%20RANK%20FEM%20CAT%20U19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cion"/>
      <sheetName val="Grupo 1 (A)"/>
      <sheetName val="Grupo 2 (B)"/>
      <sheetName val="Grupo 3 (C)"/>
      <sheetName val="Grupo 4 (D)"/>
      <sheetName val="Grupo 5 (E)"/>
      <sheetName val="Grupo 6 (F)"/>
      <sheetName val="Grupo 7 (G)"/>
      <sheetName val="Grupo 8 (H)"/>
      <sheetName val="Grupo 9 (I)"/>
      <sheetName val="Grupo 10 (J)"/>
      <sheetName val="Grupo 11 (K)"/>
      <sheetName val="Grupo 12 (L)"/>
      <sheetName val="Grupo 13 (M)"/>
      <sheetName val="Grupo 14 (N)"/>
      <sheetName val="Grupo 15 (O)"/>
      <sheetName val="Grupo 16 (P)"/>
      <sheetName val="Grupo 17 (Q)"/>
      <sheetName val="Grupo 18 (R)"/>
      <sheetName val="Grupo 19 (S)"/>
      <sheetName val="Grupo 20 (T)"/>
      <sheetName val="Rifa"/>
      <sheetName val="Llave"/>
    </sheetNames>
    <sheetDataSet>
      <sheetData sheetId="0">
        <row r="1">
          <cell r="A1" t="str">
            <v>l OPEN Femenino 2020</v>
          </cell>
          <cell r="B1"/>
          <cell r="C1"/>
          <cell r="D1"/>
          <cell r="E1"/>
        </row>
        <row r="2">
          <cell r="A2" t="str">
            <v>REPORTE DE INSCRIPCION PARA OPEN</v>
          </cell>
          <cell r="B2"/>
          <cell r="C2"/>
          <cell r="D2"/>
          <cell r="E2"/>
        </row>
        <row r="3">
          <cell r="A3" t="str">
            <v>CARNE</v>
          </cell>
          <cell r="B3" t="str">
            <v>NOMBRE</v>
          </cell>
          <cell r="C3" t="str">
            <v>CLUB</v>
          </cell>
          <cell r="D3" t="str">
            <v>RANKING</v>
          </cell>
          <cell r="E3" t="str">
            <v>PUNTOS</v>
          </cell>
        </row>
        <row r="4">
          <cell r="A4">
            <v>1232</v>
          </cell>
          <cell r="B4" t="str">
            <v>Monica Ramirez Azofeifa</v>
          </cell>
          <cell r="C4" t="str">
            <v>Mora</v>
          </cell>
          <cell r="D4">
            <v>51</v>
          </cell>
          <cell r="E4">
            <v>500</v>
          </cell>
        </row>
        <row r="5">
          <cell r="A5">
            <v>1279</v>
          </cell>
          <cell r="B5" t="str">
            <v>Nicole Granados Mora</v>
          </cell>
          <cell r="C5" t="str">
            <v>Escazu</v>
          </cell>
          <cell r="D5">
            <v>18</v>
          </cell>
          <cell r="E5">
            <v>500</v>
          </cell>
        </row>
        <row r="6">
          <cell r="A6">
            <v>1343</v>
          </cell>
          <cell r="B6" t="str">
            <v>Maria del Sol Rojas Valverde</v>
          </cell>
          <cell r="C6" t="str">
            <v>Perez Zeledon</v>
          </cell>
          <cell r="D6">
            <v>20</v>
          </cell>
          <cell r="E6">
            <v>500</v>
          </cell>
        </row>
        <row r="7">
          <cell r="A7">
            <v>1417</v>
          </cell>
          <cell r="B7" t="str">
            <v>Francella Carballo Valerio</v>
          </cell>
          <cell r="C7" t="str">
            <v>UNA</v>
          </cell>
          <cell r="D7">
            <v>10</v>
          </cell>
          <cell r="E7">
            <v>500</v>
          </cell>
        </row>
        <row r="8">
          <cell r="A8">
            <v>1448</v>
          </cell>
          <cell r="B8" t="str">
            <v>Stefanny Rojas Solis</v>
          </cell>
          <cell r="C8" t="str">
            <v>Perez Zeledon</v>
          </cell>
          <cell r="D8">
            <v>2</v>
          </cell>
          <cell r="E8">
            <v>500</v>
          </cell>
        </row>
        <row r="9">
          <cell r="A9">
            <v>1449</v>
          </cell>
          <cell r="B9" t="str">
            <v>Fiorella Vallecillo Aguilar</v>
          </cell>
          <cell r="C9" t="str">
            <v>Perez Zeledon</v>
          </cell>
          <cell r="D9">
            <v>8</v>
          </cell>
          <cell r="E9">
            <v>500</v>
          </cell>
        </row>
        <row r="10">
          <cell r="A10">
            <v>1456</v>
          </cell>
          <cell r="B10" t="str">
            <v>Brenda Vasquez</v>
          </cell>
          <cell r="C10" t="str">
            <v>Alajuela</v>
          </cell>
          <cell r="D10">
            <v>5</v>
          </cell>
          <cell r="E10">
            <v>500</v>
          </cell>
        </row>
        <row r="11">
          <cell r="A11">
            <v>1553</v>
          </cell>
          <cell r="B11" t="str">
            <v>Mónica Alfaro Chinchilla</v>
          </cell>
          <cell r="C11" t="str">
            <v>San Jose</v>
          </cell>
          <cell r="D11">
            <v>21</v>
          </cell>
          <cell r="E11">
            <v>500</v>
          </cell>
        </row>
        <row r="12">
          <cell r="A12">
            <v>1673</v>
          </cell>
          <cell r="B12" t="str">
            <v>Paola Maroto Calderon</v>
          </cell>
          <cell r="C12" t="str">
            <v>Escazu</v>
          </cell>
          <cell r="D12">
            <v>7</v>
          </cell>
          <cell r="E12">
            <v>500</v>
          </cell>
        </row>
        <row r="13">
          <cell r="A13">
            <v>1678</v>
          </cell>
          <cell r="B13" t="str">
            <v>Diana Piedra Perez</v>
          </cell>
          <cell r="C13" t="str">
            <v>San José</v>
          </cell>
          <cell r="D13">
            <v>19</v>
          </cell>
          <cell r="E13">
            <v>500</v>
          </cell>
        </row>
        <row r="14">
          <cell r="A14">
            <v>1779</v>
          </cell>
          <cell r="B14" t="str">
            <v>Kiara Ma. Nuñez Berrocal</v>
          </cell>
          <cell r="C14" t="str">
            <v>Esparza</v>
          </cell>
          <cell r="D14">
            <v>11</v>
          </cell>
          <cell r="E14">
            <v>500</v>
          </cell>
        </row>
        <row r="15">
          <cell r="A15">
            <v>1784</v>
          </cell>
          <cell r="B15" t="str">
            <v>Danna Ortega Morales</v>
          </cell>
          <cell r="C15" t="str">
            <v>Cartago</v>
          </cell>
          <cell r="D15">
            <v>17</v>
          </cell>
          <cell r="E15">
            <v>500</v>
          </cell>
        </row>
        <row r="16">
          <cell r="A16">
            <v>1885</v>
          </cell>
          <cell r="B16" t="str">
            <v>Jariela Sibaja Jimenez</v>
          </cell>
          <cell r="C16" t="str">
            <v>Alajuela</v>
          </cell>
          <cell r="D16">
            <v>28</v>
          </cell>
          <cell r="E16">
            <v>500</v>
          </cell>
        </row>
        <row r="17">
          <cell r="A17">
            <v>2091</v>
          </cell>
          <cell r="B17" t="str">
            <v>Ariana Ulloa Montero</v>
          </cell>
          <cell r="C17" t="str">
            <v>Escazu</v>
          </cell>
          <cell r="D17">
            <v>86</v>
          </cell>
          <cell r="E17">
            <v>500</v>
          </cell>
        </row>
        <row r="18">
          <cell r="A18">
            <v>2093</v>
          </cell>
          <cell r="B18" t="str">
            <v>Maripaz Alvarez Salas</v>
          </cell>
          <cell r="C18" t="str">
            <v>Esparza</v>
          </cell>
          <cell r="D18">
            <v>29</v>
          </cell>
          <cell r="E18">
            <v>500</v>
          </cell>
        </row>
        <row r="19">
          <cell r="A19">
            <v>2098</v>
          </cell>
          <cell r="B19" t="str">
            <v>Maria Fernanda Monge Morales</v>
          </cell>
          <cell r="C19" t="str">
            <v>Perez Zeledon</v>
          </cell>
          <cell r="D19">
            <v>15</v>
          </cell>
          <cell r="E19">
            <v>500</v>
          </cell>
        </row>
        <row r="20">
          <cell r="A20">
            <v>2209</v>
          </cell>
          <cell r="B20" t="str">
            <v>Paula Melissa Gomez Calderon</v>
          </cell>
          <cell r="C20" t="str">
            <v>Cartago</v>
          </cell>
          <cell r="D20">
            <v>3</v>
          </cell>
          <cell r="E20">
            <v>500</v>
          </cell>
        </row>
        <row r="21">
          <cell r="A21">
            <v>2248</v>
          </cell>
          <cell r="B21" t="str">
            <v>Nayeri Benavidez Madrigal</v>
          </cell>
          <cell r="C21" t="str">
            <v>Santo Domingo</v>
          </cell>
          <cell r="D21">
            <v>106</v>
          </cell>
          <cell r="E21">
            <v>500</v>
          </cell>
        </row>
        <row r="22">
          <cell r="A22">
            <v>2319</v>
          </cell>
          <cell r="B22" t="str">
            <v>Aneth Araya Alvarez</v>
          </cell>
          <cell r="C22" t="str">
            <v>Esparza</v>
          </cell>
          <cell r="D22">
            <v>450</v>
          </cell>
          <cell r="E22">
            <v>500</v>
          </cell>
        </row>
        <row r="23">
          <cell r="A23">
            <v>2341</v>
          </cell>
          <cell r="B23" t="str">
            <v>Paola de Jesus Rodriguez Gaitan</v>
          </cell>
          <cell r="C23" t="str">
            <v>Alajuela</v>
          </cell>
          <cell r="D23">
            <v>31</v>
          </cell>
          <cell r="E23">
            <v>500</v>
          </cell>
        </row>
        <row r="24">
          <cell r="A24">
            <v>2415</v>
          </cell>
          <cell r="B24" t="str">
            <v>Sharon Díaz Arroyo</v>
          </cell>
          <cell r="C24" t="str">
            <v>Esparza</v>
          </cell>
          <cell r="D24">
            <v>1</v>
          </cell>
          <cell r="E24">
            <v>500</v>
          </cell>
        </row>
        <row r="25">
          <cell r="A25">
            <v>2549</v>
          </cell>
          <cell r="B25" t="str">
            <v>Elena Ugalde Ramos</v>
          </cell>
          <cell r="C25" t="str">
            <v>Esparza</v>
          </cell>
          <cell r="D25">
            <v>27</v>
          </cell>
          <cell r="E25">
            <v>500</v>
          </cell>
        </row>
        <row r="26">
          <cell r="A26">
            <v>2581</v>
          </cell>
          <cell r="B26" t="str">
            <v>Trixy Caravaca Ramirez</v>
          </cell>
          <cell r="C26" t="str">
            <v>Esparza</v>
          </cell>
          <cell r="D26">
            <v>35</v>
          </cell>
          <cell r="E26">
            <v>500</v>
          </cell>
        </row>
        <row r="27">
          <cell r="A27">
            <v>2595</v>
          </cell>
          <cell r="B27" t="str">
            <v>Mary Anel Carvajal Diaz</v>
          </cell>
          <cell r="C27" t="str">
            <v>Esparza</v>
          </cell>
          <cell r="D27">
            <v>108</v>
          </cell>
          <cell r="E27">
            <v>500</v>
          </cell>
        </row>
        <row r="28">
          <cell r="A28">
            <v>2596</v>
          </cell>
          <cell r="B28" t="str">
            <v>Fiorella Alexandra Gutierrez Gonzalez</v>
          </cell>
          <cell r="C28" t="str">
            <v>Alajuela</v>
          </cell>
          <cell r="D28">
            <v>52</v>
          </cell>
          <cell r="E28">
            <v>500</v>
          </cell>
        </row>
        <row r="29">
          <cell r="A29">
            <v>2615</v>
          </cell>
          <cell r="B29" t="str">
            <v>Ayelén Benavides Madrigal</v>
          </cell>
          <cell r="C29" t="str">
            <v>Santo Domingo</v>
          </cell>
          <cell r="D29">
            <v>509</v>
          </cell>
          <cell r="E29">
            <v>500</v>
          </cell>
        </row>
        <row r="30">
          <cell r="A30">
            <v>2626</v>
          </cell>
          <cell r="B30" t="str">
            <v>Sofia Perez Guardiola</v>
          </cell>
          <cell r="C30" t="str">
            <v>Esparza</v>
          </cell>
          <cell r="D30">
            <v>12</v>
          </cell>
          <cell r="E30">
            <v>500</v>
          </cell>
        </row>
        <row r="31">
          <cell r="A31">
            <v>2640</v>
          </cell>
          <cell r="B31" t="str">
            <v>Melanny Tatiana Mora Herrera</v>
          </cell>
          <cell r="C31" t="str">
            <v>San Jose</v>
          </cell>
          <cell r="D31">
            <v>24</v>
          </cell>
          <cell r="E31">
            <v>500</v>
          </cell>
        </row>
        <row r="32">
          <cell r="A32">
            <v>2671</v>
          </cell>
          <cell r="B32" t="str">
            <v>Meredith Solis Ulloa</v>
          </cell>
          <cell r="C32" t="str">
            <v>San Jose</v>
          </cell>
          <cell r="D32">
            <v>9</v>
          </cell>
          <cell r="E32">
            <v>500</v>
          </cell>
        </row>
        <row r="33">
          <cell r="A33">
            <v>2672</v>
          </cell>
          <cell r="B33" t="str">
            <v>Lucia Zavaleta Ovares</v>
          </cell>
          <cell r="C33" t="str">
            <v>Esparza</v>
          </cell>
          <cell r="D33">
            <v>6</v>
          </cell>
          <cell r="E33">
            <v>500</v>
          </cell>
        </row>
        <row r="34">
          <cell r="A34">
            <v>2713</v>
          </cell>
          <cell r="B34" t="str">
            <v>Ana Victoria Araya Padilla</v>
          </cell>
          <cell r="C34" t="str">
            <v>Perez Zeledon</v>
          </cell>
          <cell r="D34">
            <v>23</v>
          </cell>
          <cell r="E34">
            <v>500</v>
          </cell>
        </row>
        <row r="35">
          <cell r="A35">
            <v>2748</v>
          </cell>
          <cell r="B35" t="str">
            <v>Kimberly Lopez Corrales</v>
          </cell>
          <cell r="C35" t="str">
            <v>Escazu</v>
          </cell>
          <cell r="D35">
            <v>530</v>
          </cell>
          <cell r="E35">
            <v>500</v>
          </cell>
        </row>
        <row r="36">
          <cell r="A36">
            <v>2749</v>
          </cell>
          <cell r="B36" t="str">
            <v>Karla Portuguez Portuguez</v>
          </cell>
          <cell r="C36" t="str">
            <v>Cartago</v>
          </cell>
          <cell r="D36">
            <v>79</v>
          </cell>
          <cell r="E36">
            <v>500</v>
          </cell>
        </row>
        <row r="37">
          <cell r="A37">
            <v>2753</v>
          </cell>
          <cell r="B37" t="str">
            <v>Maria Paula Araya Aguilar</v>
          </cell>
          <cell r="C37" t="str">
            <v>Santa Ana</v>
          </cell>
          <cell r="D37">
            <v>30</v>
          </cell>
          <cell r="E37">
            <v>500</v>
          </cell>
        </row>
        <row r="38">
          <cell r="A38">
            <v>2775</v>
          </cell>
          <cell r="B38" t="str">
            <v>Bianca Rodriguez Cespedes</v>
          </cell>
          <cell r="C38" t="str">
            <v>Alajuela</v>
          </cell>
          <cell r="D38">
            <v>112</v>
          </cell>
          <cell r="E38">
            <v>500</v>
          </cell>
        </row>
        <row r="39">
          <cell r="A39">
            <v>2777</v>
          </cell>
          <cell r="B39" t="str">
            <v>Amanda Garro Valverde</v>
          </cell>
          <cell r="C39" t="str">
            <v>Santa Ana</v>
          </cell>
          <cell r="D39">
            <v>14</v>
          </cell>
          <cell r="E39">
            <v>500</v>
          </cell>
        </row>
        <row r="40">
          <cell r="A40">
            <v>2778</v>
          </cell>
          <cell r="B40" t="str">
            <v>Maripaz Araya Padilla</v>
          </cell>
          <cell r="C40" t="str">
            <v>Perez Zeledon</v>
          </cell>
          <cell r="D40">
            <v>16</v>
          </cell>
          <cell r="E40">
            <v>500</v>
          </cell>
        </row>
        <row r="41">
          <cell r="A41">
            <v>2813</v>
          </cell>
          <cell r="B41" t="str">
            <v>Valentina Aragon  Martinez</v>
          </cell>
          <cell r="C41" t="str">
            <v>Cartago</v>
          </cell>
          <cell r="D41">
            <v>90</v>
          </cell>
          <cell r="E41">
            <v>500</v>
          </cell>
        </row>
        <row r="42">
          <cell r="A42">
            <v>2814</v>
          </cell>
          <cell r="B42" t="str">
            <v>Alison Ugarte Fuentes</v>
          </cell>
          <cell r="C42" t="str">
            <v>Esparza</v>
          </cell>
          <cell r="D42">
            <v>40</v>
          </cell>
          <cell r="E42">
            <v>500</v>
          </cell>
        </row>
        <row r="43">
          <cell r="A43">
            <v>2850</v>
          </cell>
          <cell r="B43" t="str">
            <v>Victoria Sofia Castro Salas</v>
          </cell>
          <cell r="C43" t="str">
            <v>Alajuela</v>
          </cell>
          <cell r="D43">
            <v>13</v>
          </cell>
          <cell r="E43">
            <v>500</v>
          </cell>
        </row>
        <row r="44">
          <cell r="A44">
            <v>2861</v>
          </cell>
          <cell r="B44" t="str">
            <v>Alisson Valeria Canales Pastrana</v>
          </cell>
          <cell r="C44" t="str">
            <v>Santa Ana</v>
          </cell>
          <cell r="D44">
            <v>114</v>
          </cell>
          <cell r="E44">
            <v>500</v>
          </cell>
        </row>
        <row r="45">
          <cell r="A45">
            <v>2927</v>
          </cell>
          <cell r="B45" t="str">
            <v>Debora María Chaves Gonzalez</v>
          </cell>
          <cell r="C45" t="str">
            <v>Esparza</v>
          </cell>
          <cell r="D45">
            <v>117</v>
          </cell>
          <cell r="E45">
            <v>500</v>
          </cell>
        </row>
        <row r="46">
          <cell r="A46">
            <v>3002</v>
          </cell>
          <cell r="B46" t="str">
            <v>Ping Cheng</v>
          </cell>
          <cell r="C46" t="str">
            <v>San Jose</v>
          </cell>
          <cell r="D46">
            <v>565</v>
          </cell>
          <cell r="E46">
            <v>500</v>
          </cell>
        </row>
        <row r="47">
          <cell r="A47">
            <v>3013</v>
          </cell>
          <cell r="B47" t="str">
            <v>Doris Vasquez Rodriguez</v>
          </cell>
          <cell r="C47" t="str">
            <v>Santa Ana</v>
          </cell>
          <cell r="D47">
            <v>83</v>
          </cell>
          <cell r="E47">
            <v>500</v>
          </cell>
        </row>
        <row r="48">
          <cell r="A48">
            <v>3032</v>
          </cell>
          <cell r="B48" t="str">
            <v>Sofia Meneses Gomez</v>
          </cell>
          <cell r="C48" t="str">
            <v>Cartago</v>
          </cell>
          <cell r="D48">
            <v>89</v>
          </cell>
          <cell r="E48">
            <v>500</v>
          </cell>
        </row>
        <row r="49">
          <cell r="A49">
            <v>3054</v>
          </cell>
          <cell r="B49" t="str">
            <v>Tamara Ortiz  Araya</v>
          </cell>
          <cell r="C49" t="str">
            <v>Esparza</v>
          </cell>
          <cell r="D49">
            <v>94</v>
          </cell>
          <cell r="E49">
            <v>500</v>
          </cell>
        </row>
        <row r="50">
          <cell r="A50">
            <v>3056</v>
          </cell>
          <cell r="B50" t="str">
            <v>Valentina Garro Valverde</v>
          </cell>
          <cell r="C50" t="str">
            <v>Santa Ana</v>
          </cell>
          <cell r="D50">
            <v>95</v>
          </cell>
          <cell r="E50">
            <v>500</v>
          </cell>
        </row>
        <row r="51">
          <cell r="A51">
            <v>3090</v>
          </cell>
          <cell r="B51" t="str">
            <v>Andrea Vanessa Araya Perez</v>
          </cell>
          <cell r="C51" t="str">
            <v>Santo Domingo</v>
          </cell>
          <cell r="D51">
            <v>78</v>
          </cell>
          <cell r="E51">
            <v>500</v>
          </cell>
        </row>
        <row r="52">
          <cell r="A52">
            <v>3139</v>
          </cell>
          <cell r="B52" t="str">
            <v>Ximena de Los Angeles Méndez Barrientos</v>
          </cell>
          <cell r="C52" t="str">
            <v>Vazquez de Coronado</v>
          </cell>
          <cell r="D52">
            <v>85</v>
          </cell>
          <cell r="E52">
            <v>500</v>
          </cell>
        </row>
        <row r="53">
          <cell r="A53">
            <v>3144</v>
          </cell>
          <cell r="B53" t="str">
            <v>Ana Victoria Montero Nuñez</v>
          </cell>
          <cell r="C53" t="str">
            <v>Cartago</v>
          </cell>
          <cell r="D53">
            <v>33</v>
          </cell>
          <cell r="E53">
            <v>500</v>
          </cell>
        </row>
        <row r="54">
          <cell r="A54">
            <v>3154</v>
          </cell>
          <cell r="B54" t="str">
            <v>Daisy Sofia Alvarez Davila</v>
          </cell>
          <cell r="C54" t="str">
            <v>Alajuela</v>
          </cell>
          <cell r="D54">
            <v>81</v>
          </cell>
          <cell r="E54">
            <v>500</v>
          </cell>
        </row>
        <row r="55">
          <cell r="A55">
            <v>3210</v>
          </cell>
          <cell r="B55" t="str">
            <v>Amanda Padilla Granados</v>
          </cell>
          <cell r="C55" t="str">
            <v>Perez Zeledon</v>
          </cell>
          <cell r="D55">
            <v>50</v>
          </cell>
          <cell r="E55">
            <v>500</v>
          </cell>
        </row>
        <row r="56">
          <cell r="A56">
            <v>3238</v>
          </cell>
          <cell r="B56" t="str">
            <v>Marianne Chinchilla  Godinez</v>
          </cell>
          <cell r="C56" t="str">
            <v>Aserri</v>
          </cell>
          <cell r="D56">
            <v>613</v>
          </cell>
          <cell r="E56">
            <v>500</v>
          </cell>
        </row>
        <row r="57">
          <cell r="A57">
            <v>3324</v>
          </cell>
          <cell r="B57" t="str">
            <v>Sofia Alejandra Saborio Anchia</v>
          </cell>
          <cell r="C57" t="str">
            <v>Aserri</v>
          </cell>
          <cell r="D57">
            <v>636</v>
          </cell>
          <cell r="E57">
            <v>500</v>
          </cell>
        </row>
        <row r="58">
          <cell r="A58">
            <v>3326</v>
          </cell>
          <cell r="B58" t="str">
            <v>Mariangel del Valle Valoa Guerrero</v>
          </cell>
          <cell r="C58" t="str">
            <v>Santa Ana</v>
          </cell>
          <cell r="D58">
            <v>119</v>
          </cell>
          <cell r="E58">
            <v>500</v>
          </cell>
        </row>
        <row r="59">
          <cell r="A59">
            <v>3424</v>
          </cell>
          <cell r="B59" t="str">
            <v>Rachell Velazquez Cardenas</v>
          </cell>
          <cell r="C59" t="str">
            <v>Aserri</v>
          </cell>
          <cell r="D59">
            <v>120</v>
          </cell>
          <cell r="E59">
            <v>500</v>
          </cell>
        </row>
        <row r="60">
          <cell r="A60">
            <v>3426</v>
          </cell>
          <cell r="B60" t="str">
            <v>Thaylin Garbanzo Ulate</v>
          </cell>
          <cell r="C60" t="str">
            <v>Aserri</v>
          </cell>
          <cell r="D60">
            <v>654</v>
          </cell>
          <cell r="E60">
            <v>500</v>
          </cell>
        </row>
        <row r="61">
          <cell r="A61">
            <v>3429</v>
          </cell>
          <cell r="B61" t="str">
            <v>Maria Fernanda Gomez Sanchez</v>
          </cell>
          <cell r="C61" t="str">
            <v>Cartago</v>
          </cell>
          <cell r="D61">
            <v>82</v>
          </cell>
          <cell r="E61">
            <v>500</v>
          </cell>
        </row>
        <row r="62">
          <cell r="A62">
            <v>3524</v>
          </cell>
          <cell r="B62" t="str">
            <v>Valentina Morera Alvarado</v>
          </cell>
          <cell r="C62" t="str">
            <v>Cartago</v>
          </cell>
          <cell r="D62">
            <v>34</v>
          </cell>
          <cell r="E62">
            <v>500</v>
          </cell>
        </row>
        <row r="63">
          <cell r="A63">
            <v>3752</v>
          </cell>
          <cell r="B63" t="str">
            <v>Pamela Altamirano Silva</v>
          </cell>
          <cell r="C63" t="str">
            <v>Limon</v>
          </cell>
          <cell r="D63">
            <v>0</v>
          </cell>
          <cell r="E63">
            <v>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cion"/>
      <sheetName val="Grupo 1 (A)"/>
      <sheetName val="Grupo 2 (B)"/>
      <sheetName val="Grupo 3 (C)"/>
      <sheetName val="Grupo 4 (D)"/>
      <sheetName val="Grupo 5 (E)"/>
      <sheetName val="Grupo 6 (F)"/>
      <sheetName val="Rifa"/>
      <sheetName val="Llave"/>
    </sheetNames>
    <sheetDataSet>
      <sheetData sheetId="0">
        <row r="1">
          <cell r="A1" t="str">
            <v>l Ranking Femenino 2020</v>
          </cell>
          <cell r="B1"/>
          <cell r="C1"/>
          <cell r="D1"/>
          <cell r="E1"/>
        </row>
        <row r="2">
          <cell r="A2" t="str">
            <v>REPORTE DE INSCRIPCION PARA SUB9</v>
          </cell>
          <cell r="B2"/>
          <cell r="C2"/>
          <cell r="D2"/>
          <cell r="E2"/>
        </row>
        <row r="3">
          <cell r="A3" t="str">
            <v>CARNE</v>
          </cell>
          <cell r="B3" t="str">
            <v>NOMBRE</v>
          </cell>
          <cell r="C3" t="str">
            <v>CLUB</v>
          </cell>
          <cell r="D3" t="str">
            <v>RANKING</v>
          </cell>
          <cell r="E3" t="str">
            <v>PUNTOS</v>
          </cell>
        </row>
        <row r="4">
          <cell r="A4">
            <v>3031</v>
          </cell>
          <cell r="B4" t="str">
            <v>Camila Alejandra Peña Lara</v>
          </cell>
          <cell r="C4" t="str">
            <v>Cartago</v>
          </cell>
          <cell r="D4">
            <v>23</v>
          </cell>
          <cell r="E4">
            <v>500</v>
          </cell>
        </row>
        <row r="5">
          <cell r="A5">
            <v>3423</v>
          </cell>
          <cell r="B5" t="str">
            <v>Kiany Martinez Jimenez</v>
          </cell>
          <cell r="C5" t="str">
            <v>Esparza</v>
          </cell>
          <cell r="D5">
            <v>20</v>
          </cell>
          <cell r="E5">
            <v>500</v>
          </cell>
        </row>
        <row r="6">
          <cell r="A6">
            <v>3433</v>
          </cell>
          <cell r="B6" t="str">
            <v>Maria Celeste Molina Pacheco</v>
          </cell>
          <cell r="C6" t="str">
            <v>Alajuela</v>
          </cell>
          <cell r="D6">
            <v>10</v>
          </cell>
          <cell r="E6">
            <v>500</v>
          </cell>
        </row>
        <row r="7">
          <cell r="A7">
            <v>3436</v>
          </cell>
          <cell r="B7" t="str">
            <v>Noemi Sofia Matarrita Campos</v>
          </cell>
          <cell r="C7" t="str">
            <v>Alajuela</v>
          </cell>
          <cell r="D7">
            <v>4</v>
          </cell>
          <cell r="E7">
            <v>500</v>
          </cell>
        </row>
        <row r="8">
          <cell r="A8">
            <v>3494</v>
          </cell>
          <cell r="B8" t="str">
            <v>Sara Rojas Ordoñez</v>
          </cell>
          <cell r="C8" t="str">
            <v>Santo domingo</v>
          </cell>
          <cell r="D8">
            <v>7</v>
          </cell>
          <cell r="E8">
            <v>500</v>
          </cell>
        </row>
        <row r="9">
          <cell r="A9">
            <v>3498</v>
          </cell>
          <cell r="B9" t="str">
            <v>Jaydelinne Shanney Baker Crawford</v>
          </cell>
          <cell r="C9" t="str">
            <v>Desamparados</v>
          </cell>
          <cell r="D9">
            <v>16</v>
          </cell>
          <cell r="E9">
            <v>500</v>
          </cell>
        </row>
        <row r="10">
          <cell r="A10">
            <v>3654</v>
          </cell>
          <cell r="B10" t="str">
            <v>Valeria venegas gomez</v>
          </cell>
          <cell r="C10" t="str">
            <v>Curridabat</v>
          </cell>
          <cell r="D10">
            <v>0</v>
          </cell>
          <cell r="E10">
            <v>500</v>
          </cell>
        </row>
        <row r="11">
          <cell r="A11">
            <v>3717</v>
          </cell>
          <cell r="B11" t="str">
            <v>Amanda Jiménez Moraga</v>
          </cell>
          <cell r="C11" t="str">
            <v>San José</v>
          </cell>
          <cell r="D11">
            <v>0</v>
          </cell>
          <cell r="E11">
            <v>500</v>
          </cell>
        </row>
        <row r="12">
          <cell r="A12">
            <v>3720</v>
          </cell>
          <cell r="B12" t="str">
            <v>Yu Lei Chen Cen</v>
          </cell>
          <cell r="C12" t="str">
            <v>Escazú</v>
          </cell>
          <cell r="D12">
            <v>0</v>
          </cell>
          <cell r="E12">
            <v>500</v>
          </cell>
        </row>
        <row r="13">
          <cell r="A13">
            <v>3721</v>
          </cell>
          <cell r="B13" t="str">
            <v>Yu Bei Chen Cen</v>
          </cell>
          <cell r="C13" t="str">
            <v>Escazú</v>
          </cell>
          <cell r="D13">
            <v>0</v>
          </cell>
          <cell r="E13">
            <v>500</v>
          </cell>
        </row>
        <row r="14">
          <cell r="A14">
            <v>3756</v>
          </cell>
          <cell r="B14" t="str">
            <v>Samghui Daniela Yan Wu</v>
          </cell>
          <cell r="C14" t="str">
            <v>San José</v>
          </cell>
          <cell r="D14" t="str">
            <v>NUEVO AFILIADO</v>
          </cell>
          <cell r="E14">
            <v>500</v>
          </cell>
        </row>
        <row r="15">
          <cell r="A15">
            <v>3758</v>
          </cell>
          <cell r="B15" t="str">
            <v>Krystel Vargas Jiménez</v>
          </cell>
          <cell r="C15" t="str">
            <v>CCDR Desamparados</v>
          </cell>
          <cell r="D15" t="str">
            <v>NUEVO AFILIADO</v>
          </cell>
          <cell r="E15">
            <v>500</v>
          </cell>
        </row>
        <row r="16">
          <cell r="A16">
            <v>3759</v>
          </cell>
          <cell r="B16" t="str">
            <v>Antonella Quirós Chinchilla</v>
          </cell>
          <cell r="C16" t="str">
            <v>Aserrí</v>
          </cell>
          <cell r="D16" t="str">
            <v>NUEVO AFILIADO</v>
          </cell>
          <cell r="E16">
            <v>500</v>
          </cell>
        </row>
        <row r="17">
          <cell r="A17">
            <v>3767</v>
          </cell>
          <cell r="B17" t="str">
            <v>Naima Jael Gomez Vargas</v>
          </cell>
          <cell r="C17" t="str">
            <v>Curridabat</v>
          </cell>
          <cell r="D17" t="str">
            <v>NUEVO AFILIADO</v>
          </cell>
          <cell r="E17">
            <v>500</v>
          </cell>
        </row>
        <row r="18">
          <cell r="A18">
            <v>3768</v>
          </cell>
          <cell r="B18" t="str">
            <v>Abigail Alvarado González</v>
          </cell>
          <cell r="C18" t="str">
            <v>Curridabat</v>
          </cell>
          <cell r="D18" t="str">
            <v>NUEVO AFILIADO</v>
          </cell>
          <cell r="E18">
            <v>500</v>
          </cell>
        </row>
        <row r="19">
          <cell r="A19">
            <v>3770</v>
          </cell>
          <cell r="B19" t="str">
            <v>Mariana Rivera Torres</v>
          </cell>
          <cell r="C19" t="str">
            <v>Cartago</v>
          </cell>
          <cell r="D19" t="str">
            <v>NUEVO AFILIADO</v>
          </cell>
          <cell r="E19">
            <v>500</v>
          </cell>
        </row>
        <row r="20">
          <cell r="A20">
            <v>3771</v>
          </cell>
          <cell r="B20" t="str">
            <v>Amanda Navarro Calderón</v>
          </cell>
          <cell r="C20" t="str">
            <v>Cartago</v>
          </cell>
          <cell r="D20" t="str">
            <v>NUEVO AFILIADO</v>
          </cell>
          <cell r="E20">
            <v>500</v>
          </cell>
        </row>
        <row r="21">
          <cell r="A21">
            <v>3772</v>
          </cell>
          <cell r="B21" t="str">
            <v>Lesly Graciela Lira blanco</v>
          </cell>
          <cell r="C21" t="str">
            <v>Santa Ana</v>
          </cell>
          <cell r="D21" t="str">
            <v>NUEVO AFILIADO</v>
          </cell>
          <cell r="E21">
            <v>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cion"/>
      <sheetName val="Grupo 1 (A)"/>
      <sheetName val="Grupo 2 (B)"/>
      <sheetName val="Grupo 3 (C)"/>
      <sheetName val="Grupo 4 (D)"/>
      <sheetName val="Grupo 5 (E)"/>
      <sheetName val="Grupo 6 (F)"/>
      <sheetName val="Grupo 7 (G)"/>
      <sheetName val="Rifa"/>
      <sheetName val="Llave"/>
    </sheetNames>
    <sheetDataSet>
      <sheetData sheetId="0">
        <row r="1">
          <cell r="A1" t="str">
            <v>l Ranking Femenino 2020</v>
          </cell>
          <cell r="B1"/>
          <cell r="C1"/>
          <cell r="D1"/>
          <cell r="E1"/>
        </row>
        <row r="2">
          <cell r="A2" t="str">
            <v>REPORTE DE INSCRIPCION PARA SUB11</v>
          </cell>
          <cell r="B2"/>
          <cell r="C2"/>
          <cell r="D2"/>
          <cell r="E2"/>
        </row>
        <row r="3">
          <cell r="A3" t="str">
            <v>CARNE</v>
          </cell>
          <cell r="B3" t="str">
            <v>NOMBRE</v>
          </cell>
          <cell r="C3" t="str">
            <v>CLUB</v>
          </cell>
          <cell r="D3" t="str">
            <v>RANKING</v>
          </cell>
          <cell r="E3" t="str">
            <v>PUNTOS</v>
          </cell>
        </row>
        <row r="4">
          <cell r="A4">
            <v>2518</v>
          </cell>
          <cell r="B4" t="str">
            <v>Nayla Pamela Azofeifa Rodriguez</v>
          </cell>
          <cell r="C4" t="str">
            <v>CCDR Desamparados</v>
          </cell>
          <cell r="D4">
            <v>13</v>
          </cell>
          <cell r="E4">
            <v>500</v>
          </cell>
        </row>
        <row r="5">
          <cell r="A5">
            <v>3032</v>
          </cell>
          <cell r="B5" t="str">
            <v>Sofia Meneses Gomez</v>
          </cell>
          <cell r="C5" t="str">
            <v>Cartago</v>
          </cell>
          <cell r="D5">
            <v>9</v>
          </cell>
          <cell r="E5">
            <v>500</v>
          </cell>
        </row>
        <row r="6">
          <cell r="A6">
            <v>3056</v>
          </cell>
          <cell r="B6" t="str">
            <v>Valentina Garro Valverde</v>
          </cell>
          <cell r="C6" t="str">
            <v>Santa Ana</v>
          </cell>
          <cell r="D6">
            <v>1</v>
          </cell>
          <cell r="E6">
            <v>500</v>
          </cell>
        </row>
        <row r="7">
          <cell r="A7">
            <v>3115</v>
          </cell>
          <cell r="B7" t="str">
            <v>Ximena Miller Mora</v>
          </cell>
          <cell r="C7" t="str">
            <v>San José</v>
          </cell>
          <cell r="D7">
            <v>3</v>
          </cell>
          <cell r="E7">
            <v>500</v>
          </cell>
        </row>
        <row r="8">
          <cell r="A8">
            <v>3258</v>
          </cell>
          <cell r="B8" t="str">
            <v>Paula Ugarte Meza</v>
          </cell>
          <cell r="C8" t="str">
            <v>Esparza</v>
          </cell>
          <cell r="D8">
            <v>8</v>
          </cell>
          <cell r="E8">
            <v>500</v>
          </cell>
        </row>
        <row r="9">
          <cell r="A9">
            <v>3324</v>
          </cell>
          <cell r="B9" t="str">
            <v>Sofia Alejandra Saborio Anchia</v>
          </cell>
          <cell r="C9" t="str">
            <v>Aserri</v>
          </cell>
          <cell r="D9">
            <v>12</v>
          </cell>
          <cell r="E9">
            <v>500</v>
          </cell>
        </row>
        <row r="10">
          <cell r="A10">
            <v>3348</v>
          </cell>
          <cell r="B10" t="str">
            <v>Keila Natasha Mora Mora</v>
          </cell>
          <cell r="C10" t="str">
            <v>Alajuela</v>
          </cell>
          <cell r="D10">
            <v>2</v>
          </cell>
          <cell r="E10">
            <v>500</v>
          </cell>
        </row>
        <row r="11">
          <cell r="A11">
            <v>3421</v>
          </cell>
          <cell r="B11" t="str">
            <v>Silvia Hu Lan</v>
          </cell>
          <cell r="C11" t="str">
            <v>San Jose</v>
          </cell>
          <cell r="D11">
            <v>5</v>
          </cell>
          <cell r="E11">
            <v>500</v>
          </cell>
        </row>
        <row r="12">
          <cell r="A12">
            <v>3428</v>
          </cell>
          <cell r="B12" t="str">
            <v>Fiorella Prado Flores</v>
          </cell>
          <cell r="C12" t="str">
            <v>Aserri</v>
          </cell>
          <cell r="D12">
            <v>6</v>
          </cell>
          <cell r="E12">
            <v>500</v>
          </cell>
        </row>
        <row r="13">
          <cell r="A13">
            <v>3492</v>
          </cell>
          <cell r="B13" t="str">
            <v>Kenllelyn Gutierrez Gonzalez</v>
          </cell>
          <cell r="C13" t="str">
            <v>Alajuela</v>
          </cell>
          <cell r="D13">
            <v>13</v>
          </cell>
          <cell r="E13">
            <v>500</v>
          </cell>
        </row>
        <row r="14">
          <cell r="A14">
            <v>3495</v>
          </cell>
          <cell r="B14" t="str">
            <v>Yara Navarrete Gonzalez</v>
          </cell>
          <cell r="C14" t="str">
            <v>Santo Domingo</v>
          </cell>
          <cell r="D14">
            <v>8</v>
          </cell>
          <cell r="E14">
            <v>500</v>
          </cell>
        </row>
        <row r="15">
          <cell r="A15">
            <v>3548</v>
          </cell>
          <cell r="B15" t="str">
            <v>Victoria Palomo Quesada</v>
          </cell>
          <cell r="C15" t="str">
            <v>Perez Zeledon</v>
          </cell>
          <cell r="D15">
            <v>9</v>
          </cell>
          <cell r="E15">
            <v>500</v>
          </cell>
        </row>
        <row r="16">
          <cell r="A16">
            <v>3561</v>
          </cell>
          <cell r="B16" t="str">
            <v>Emily Daniela Fraile Parra</v>
          </cell>
          <cell r="C16" t="str">
            <v>Santa Ana</v>
          </cell>
          <cell r="D16">
            <v>15</v>
          </cell>
          <cell r="E16">
            <v>500</v>
          </cell>
        </row>
        <row r="17">
          <cell r="A17">
            <v>3641</v>
          </cell>
          <cell r="B17" t="str">
            <v>Amanda Picado Peraza</v>
          </cell>
          <cell r="C17" t="str">
            <v>Aserri</v>
          </cell>
          <cell r="D17">
            <v>11</v>
          </cell>
          <cell r="E17">
            <v>500</v>
          </cell>
        </row>
        <row r="18">
          <cell r="A18">
            <v>3716</v>
          </cell>
          <cell r="B18" t="str">
            <v>Helena Chang Zheng</v>
          </cell>
          <cell r="C18" t="str">
            <v>San José</v>
          </cell>
          <cell r="D18">
            <v>0</v>
          </cell>
          <cell r="E18">
            <v>500</v>
          </cell>
        </row>
        <row r="19">
          <cell r="A19">
            <v>3727</v>
          </cell>
          <cell r="B19" t="str">
            <v>Jimena Durán Medina</v>
          </cell>
          <cell r="C19" t="str">
            <v>Montes de Oca</v>
          </cell>
          <cell r="D19">
            <v>0</v>
          </cell>
          <cell r="E19">
            <v>500</v>
          </cell>
        </row>
        <row r="20">
          <cell r="A20">
            <v>3743</v>
          </cell>
          <cell r="B20" t="str">
            <v>Nayeli Valeska Mora Muñoz</v>
          </cell>
          <cell r="C20" t="str">
            <v>Vasquez de Coronado</v>
          </cell>
          <cell r="D20">
            <v>0</v>
          </cell>
          <cell r="E20">
            <v>500</v>
          </cell>
        </row>
        <row r="21">
          <cell r="A21">
            <v>3757</v>
          </cell>
          <cell r="B21" t="str">
            <v>Fabiana Ugarte Mesén</v>
          </cell>
          <cell r="C21" t="str">
            <v>Alajuela</v>
          </cell>
          <cell r="D21" t="str">
            <v>NUEVO AFILIADO</v>
          </cell>
          <cell r="E21">
            <v>500</v>
          </cell>
        </row>
        <row r="22">
          <cell r="A22">
            <v>3762</v>
          </cell>
          <cell r="B22" t="str">
            <v>Ana Belén Barrantes Granados</v>
          </cell>
          <cell r="C22" t="str">
            <v>Pérez Zeledón</v>
          </cell>
          <cell r="D22" t="str">
            <v>NUEVO AFILIADO</v>
          </cell>
          <cell r="E22">
            <v>500</v>
          </cell>
        </row>
        <row r="23">
          <cell r="A23">
            <v>3763</v>
          </cell>
          <cell r="B23" t="str">
            <v>Natalia Cordero Rodríguez</v>
          </cell>
          <cell r="C23" t="str">
            <v>Pérez Zeledón</v>
          </cell>
          <cell r="D23" t="str">
            <v>NUEVO AFILIADO</v>
          </cell>
          <cell r="E23">
            <v>500</v>
          </cell>
        </row>
        <row r="24">
          <cell r="A24">
            <v>3764</v>
          </cell>
          <cell r="B24" t="str">
            <v>Jorjanna León Cambronero</v>
          </cell>
          <cell r="C24" t="str">
            <v>Pérez Zeledón</v>
          </cell>
          <cell r="D24" t="str">
            <v>NUEVO AFILIADO</v>
          </cell>
          <cell r="E24">
            <v>500</v>
          </cell>
        </row>
        <row r="25">
          <cell r="A25">
            <v>3773</v>
          </cell>
          <cell r="B25" t="str">
            <v>Marie Celeste Ruiz Sanchez</v>
          </cell>
          <cell r="C25" t="str">
            <v>Montes de Oca</v>
          </cell>
          <cell r="D25" t="str">
            <v>NUEVO AFILIADO</v>
          </cell>
          <cell r="E25">
            <v>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cion"/>
      <sheetName val="Grupo 1 (A)"/>
      <sheetName val="Grupo 2 (B)"/>
      <sheetName val="Grupo 3 (C)"/>
      <sheetName val="Grupo 4 (D)"/>
      <sheetName val="Grupo 5 (E)"/>
      <sheetName val="Grupo 6 (F)"/>
      <sheetName val="Grupo 7 (G)"/>
      <sheetName val="Grupo 8 (H)"/>
      <sheetName val="Grupo 9 (I)"/>
      <sheetName val="Rifa"/>
      <sheetName val="Llave"/>
    </sheetNames>
    <sheetDataSet>
      <sheetData sheetId="0">
        <row r="1">
          <cell r="A1" t="str">
            <v>l Ranking Femenino 2020</v>
          </cell>
          <cell r="B1"/>
          <cell r="C1"/>
          <cell r="D1"/>
          <cell r="E1"/>
        </row>
        <row r="2">
          <cell r="A2" t="str">
            <v>REPORTE DE INSCRIPCION PARA SUB13</v>
          </cell>
          <cell r="B2"/>
          <cell r="C2"/>
          <cell r="D2"/>
          <cell r="E2"/>
        </row>
        <row r="3">
          <cell r="A3" t="str">
            <v>CARNE</v>
          </cell>
          <cell r="B3" t="str">
            <v>NOMBRE</v>
          </cell>
          <cell r="C3" t="str">
            <v>CLUB</v>
          </cell>
          <cell r="D3" t="str">
            <v>RANKING</v>
          </cell>
          <cell r="E3" t="str">
            <v>PUNTOS</v>
          </cell>
        </row>
        <row r="4">
          <cell r="A4">
            <v>2626</v>
          </cell>
          <cell r="B4" t="str">
            <v>Sofia Perez Guardiola</v>
          </cell>
          <cell r="C4" t="str">
            <v>Esparza</v>
          </cell>
          <cell r="D4">
            <v>1</v>
          </cell>
          <cell r="E4">
            <v>500</v>
          </cell>
        </row>
        <row r="5">
          <cell r="A5">
            <v>2660</v>
          </cell>
          <cell r="B5" t="str">
            <v>Sharon Alexa Gonzalez Martinez</v>
          </cell>
          <cell r="C5" t="str">
            <v>Alajuela</v>
          </cell>
          <cell r="D5">
            <v>3</v>
          </cell>
          <cell r="E5">
            <v>500</v>
          </cell>
        </row>
        <row r="6">
          <cell r="A6">
            <v>2661</v>
          </cell>
          <cell r="B6" t="str">
            <v>Paula Maria Gonzalez Solis</v>
          </cell>
          <cell r="C6" t="str">
            <v>Esparza</v>
          </cell>
          <cell r="D6">
            <v>25</v>
          </cell>
          <cell r="E6">
            <v>500</v>
          </cell>
        </row>
        <row r="7">
          <cell r="A7">
            <v>2672</v>
          </cell>
          <cell r="B7" t="str">
            <v>Lucia Zavaleta Ovares</v>
          </cell>
          <cell r="C7" t="str">
            <v>Esparza</v>
          </cell>
          <cell r="D7">
            <v>2</v>
          </cell>
          <cell r="E7">
            <v>500</v>
          </cell>
        </row>
        <row r="8">
          <cell r="A8">
            <v>2705</v>
          </cell>
          <cell r="B8" t="str">
            <v>Valeria Aguilar Calderon</v>
          </cell>
          <cell r="C8" t="str">
            <v>Cartago</v>
          </cell>
          <cell r="D8">
            <v>43</v>
          </cell>
          <cell r="E8">
            <v>500</v>
          </cell>
        </row>
        <row r="9">
          <cell r="A9">
            <v>2748</v>
          </cell>
          <cell r="B9" t="str">
            <v>Kimberly Lopez Corrales</v>
          </cell>
          <cell r="C9" t="str">
            <v>Escazu</v>
          </cell>
          <cell r="D9">
            <v>19</v>
          </cell>
          <cell r="E9">
            <v>500</v>
          </cell>
        </row>
        <row r="10">
          <cell r="A10">
            <v>2751</v>
          </cell>
          <cell r="B10" t="str">
            <v>Melissa Lara Arroyo</v>
          </cell>
          <cell r="C10" t="str">
            <v>CCDR Desamparados</v>
          </cell>
          <cell r="D10">
            <v>20</v>
          </cell>
          <cell r="E10">
            <v>500</v>
          </cell>
        </row>
        <row r="11">
          <cell r="A11">
            <v>2753</v>
          </cell>
          <cell r="B11" t="str">
            <v>Maria Paula Araya Aguilar</v>
          </cell>
          <cell r="C11" t="str">
            <v>Santa Ana</v>
          </cell>
          <cell r="D11">
            <v>1</v>
          </cell>
          <cell r="E11">
            <v>500</v>
          </cell>
        </row>
        <row r="12">
          <cell r="A12">
            <v>2767</v>
          </cell>
          <cell r="B12" t="str">
            <v>Mariana Rodriguez Gaitan</v>
          </cell>
          <cell r="C12" t="str">
            <v>Alajuela</v>
          </cell>
          <cell r="D12">
            <v>11</v>
          </cell>
          <cell r="E12">
            <v>500</v>
          </cell>
        </row>
        <row r="13">
          <cell r="A13">
            <v>2813</v>
          </cell>
          <cell r="B13" t="str">
            <v>Valentina Aragon  Martinez</v>
          </cell>
          <cell r="C13" t="str">
            <v>Cartago</v>
          </cell>
          <cell r="D13">
            <v>5</v>
          </cell>
          <cell r="E13">
            <v>500</v>
          </cell>
        </row>
        <row r="14">
          <cell r="A14">
            <v>2814</v>
          </cell>
          <cell r="B14" t="str">
            <v>Alison Ugarte Fuentes</v>
          </cell>
          <cell r="C14" t="str">
            <v>Esparza</v>
          </cell>
          <cell r="D14">
            <v>9</v>
          </cell>
          <cell r="E14">
            <v>500</v>
          </cell>
        </row>
        <row r="15">
          <cell r="A15">
            <v>2817</v>
          </cell>
          <cell r="B15" t="str">
            <v>Stacey Vergara Gamboa</v>
          </cell>
          <cell r="C15" t="str">
            <v>CCDR Desamparados</v>
          </cell>
          <cell r="D15">
            <v>12</v>
          </cell>
          <cell r="E15">
            <v>500</v>
          </cell>
        </row>
        <row r="16">
          <cell r="A16">
            <v>2882</v>
          </cell>
          <cell r="B16" t="str">
            <v>Camila Elena Sanchez Murillo</v>
          </cell>
          <cell r="C16" t="str">
            <v>Alajuela</v>
          </cell>
          <cell r="D16">
            <v>7</v>
          </cell>
          <cell r="E16">
            <v>500</v>
          </cell>
        </row>
        <row r="17">
          <cell r="A17">
            <v>2927</v>
          </cell>
          <cell r="B17" t="str">
            <v>Debora María Chaves Gonzalez</v>
          </cell>
          <cell r="C17" t="str">
            <v>Esparza</v>
          </cell>
          <cell r="D17">
            <v>2</v>
          </cell>
          <cell r="E17">
            <v>500</v>
          </cell>
        </row>
        <row r="18">
          <cell r="A18">
            <v>3140</v>
          </cell>
          <cell r="B18" t="str">
            <v>Ana María Cascante Ureña</v>
          </cell>
          <cell r="C18" t="str">
            <v>Vàsquez de Coronado</v>
          </cell>
          <cell r="D18">
            <v>6</v>
          </cell>
          <cell r="E18">
            <v>500</v>
          </cell>
        </row>
        <row r="19">
          <cell r="A19">
            <v>3163</v>
          </cell>
          <cell r="B19" t="str">
            <v>Angie Michelle Perez Villafuerte</v>
          </cell>
          <cell r="C19" t="str">
            <v>ASERRI</v>
          </cell>
          <cell r="D19">
            <v>19</v>
          </cell>
          <cell r="E19">
            <v>500</v>
          </cell>
        </row>
        <row r="20">
          <cell r="A20">
            <v>3210</v>
          </cell>
          <cell r="B20" t="str">
            <v>Amanda Padilla Granados</v>
          </cell>
          <cell r="C20" t="str">
            <v>Perez Zeledon</v>
          </cell>
          <cell r="D20">
            <v>4</v>
          </cell>
          <cell r="E20">
            <v>500</v>
          </cell>
        </row>
        <row r="21">
          <cell r="A21">
            <v>3238</v>
          </cell>
          <cell r="B21" t="str">
            <v>Marianne Chinchilla  Godinez</v>
          </cell>
          <cell r="C21" t="str">
            <v>Aserri</v>
          </cell>
          <cell r="D21">
            <v>11</v>
          </cell>
          <cell r="E21">
            <v>500</v>
          </cell>
        </row>
        <row r="22">
          <cell r="A22">
            <v>3240</v>
          </cell>
          <cell r="B22" t="str">
            <v>Valeria Monestel Baltodano</v>
          </cell>
          <cell r="C22" t="str">
            <v>CCDR Desamparados</v>
          </cell>
          <cell r="D22">
            <v>10</v>
          </cell>
          <cell r="E22">
            <v>500</v>
          </cell>
        </row>
        <row r="23">
          <cell r="A23">
            <v>3261</v>
          </cell>
          <cell r="B23" t="str">
            <v>Elena Rojas Valverde</v>
          </cell>
          <cell r="C23" t="str">
            <v>Pérez Zeledón</v>
          </cell>
          <cell r="D23">
            <v>21</v>
          </cell>
          <cell r="E23">
            <v>500</v>
          </cell>
        </row>
        <row r="24">
          <cell r="A24">
            <v>3262</v>
          </cell>
          <cell r="B24" t="str">
            <v>Hillary Nahomy Brais Venegas</v>
          </cell>
          <cell r="C24" t="str">
            <v>Pérez Zeledón</v>
          </cell>
          <cell r="D24">
            <v>17</v>
          </cell>
          <cell r="E24">
            <v>500</v>
          </cell>
        </row>
        <row r="25">
          <cell r="A25">
            <v>3426</v>
          </cell>
          <cell r="B25" t="str">
            <v>Thaylin Garbanzo Ulate</v>
          </cell>
          <cell r="C25" t="str">
            <v>Aserri</v>
          </cell>
          <cell r="D25">
            <v>20</v>
          </cell>
          <cell r="E25">
            <v>500</v>
          </cell>
        </row>
        <row r="26">
          <cell r="A26">
            <v>3524</v>
          </cell>
          <cell r="B26" t="str">
            <v>Valentina Morera Alvarado</v>
          </cell>
          <cell r="C26" t="str">
            <v>Cartago</v>
          </cell>
          <cell r="D26">
            <v>16</v>
          </cell>
          <cell r="E26">
            <v>500</v>
          </cell>
        </row>
        <row r="27">
          <cell r="A27">
            <v>3754</v>
          </cell>
          <cell r="B27" t="str">
            <v>Emma Jiménez Villalobos</v>
          </cell>
          <cell r="C27" t="str">
            <v>Escazú</v>
          </cell>
          <cell r="D27" t="str">
            <v>NUEVO AFILIADO</v>
          </cell>
          <cell r="E27">
            <v>500</v>
          </cell>
        </row>
        <row r="28">
          <cell r="A28">
            <v>3755</v>
          </cell>
          <cell r="B28" t="str">
            <v>Emily Karina Sandí Flores</v>
          </cell>
          <cell r="C28" t="str">
            <v>Escazú</v>
          </cell>
          <cell r="D28" t="str">
            <v>NUEVO AFILIADO</v>
          </cell>
          <cell r="E28">
            <v>500</v>
          </cell>
        </row>
        <row r="29">
          <cell r="A29">
            <v>3761</v>
          </cell>
          <cell r="B29" t="str">
            <v>Keyla Díaz Chinchilla</v>
          </cell>
          <cell r="C29" t="str">
            <v>Aserrí</v>
          </cell>
          <cell r="D29" t="str">
            <v>NUEVO AFILIADO</v>
          </cell>
          <cell r="E29">
            <v>500</v>
          </cell>
        </row>
        <row r="30">
          <cell r="A30">
            <v>3766</v>
          </cell>
          <cell r="B30" t="str">
            <v>Miurel Jubanka Lanzas Muller</v>
          </cell>
          <cell r="C30" t="str">
            <v>Curridabat</v>
          </cell>
          <cell r="D30" t="str">
            <v>NUEVO AFILIADO</v>
          </cell>
          <cell r="E30">
            <v>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cion"/>
      <sheetName val="Grupo 1 (A)"/>
      <sheetName val="Grupo 2 (B)"/>
      <sheetName val="Grupo 3 (C)"/>
      <sheetName val="Grupo 4 (D)"/>
      <sheetName val="Grupo 5 (E)"/>
      <sheetName val="Grupo 6 (F)"/>
      <sheetName val="Grupo 7 (G)"/>
      <sheetName val="Rifa"/>
      <sheetName val="Llave"/>
    </sheetNames>
    <sheetDataSet>
      <sheetData sheetId="0">
        <row r="1">
          <cell r="A1" t="str">
            <v>l Ranking Femenino 2020</v>
          </cell>
          <cell r="B1"/>
          <cell r="C1"/>
          <cell r="D1"/>
          <cell r="E1"/>
        </row>
        <row r="2">
          <cell r="A2" t="str">
            <v>REPORTE DE INSCRIPCION PARA SUB15</v>
          </cell>
          <cell r="B2"/>
          <cell r="C2"/>
          <cell r="D2"/>
          <cell r="E2"/>
        </row>
        <row r="3">
          <cell r="A3" t="str">
            <v>CARNE</v>
          </cell>
          <cell r="B3" t="str">
            <v>NOMBRE</v>
          </cell>
          <cell r="C3" t="str">
            <v>CLUB</v>
          </cell>
          <cell r="D3" t="str">
            <v>RANKING</v>
          </cell>
          <cell r="E3" t="str">
            <v>PUNTOS</v>
          </cell>
        </row>
        <row r="4">
          <cell r="A4">
            <v>1885</v>
          </cell>
          <cell r="B4" t="str">
            <v>Jariela Sibaja Jimenez</v>
          </cell>
          <cell r="C4" t="str">
            <v>Alajuela</v>
          </cell>
          <cell r="D4">
            <v>5</v>
          </cell>
          <cell r="E4">
            <v>500</v>
          </cell>
        </row>
        <row r="5">
          <cell r="A5">
            <v>2093</v>
          </cell>
          <cell r="B5" t="str">
            <v>Maripaz Alvarez Salas</v>
          </cell>
          <cell r="C5" t="str">
            <v>Esparza</v>
          </cell>
          <cell r="D5">
            <v>9</v>
          </cell>
          <cell r="E5">
            <v>500</v>
          </cell>
        </row>
        <row r="6">
          <cell r="A6">
            <v>2378</v>
          </cell>
          <cell r="B6" t="str">
            <v>Joselyn Araya Sanabria</v>
          </cell>
          <cell r="C6" t="str">
            <v>CCDR Desamparados</v>
          </cell>
          <cell r="D6">
            <v>30</v>
          </cell>
          <cell r="E6">
            <v>500</v>
          </cell>
        </row>
        <row r="7">
          <cell r="A7">
            <v>2595</v>
          </cell>
          <cell r="B7" t="str">
            <v>Mary Anel Carvajal Diaz</v>
          </cell>
          <cell r="C7" t="str">
            <v>Esparza</v>
          </cell>
          <cell r="D7">
            <v>8</v>
          </cell>
          <cell r="E7">
            <v>500</v>
          </cell>
        </row>
        <row r="8">
          <cell r="A8">
            <v>2596</v>
          </cell>
          <cell r="B8" t="str">
            <v>Fiorella Alexandra Gutierrez Gonzalez</v>
          </cell>
          <cell r="C8" t="str">
            <v>Alajuela</v>
          </cell>
          <cell r="D8">
            <v>11</v>
          </cell>
          <cell r="E8">
            <v>500</v>
          </cell>
        </row>
        <row r="9">
          <cell r="A9">
            <v>2615</v>
          </cell>
          <cell r="B9" t="str">
            <v>Ayelén Benavides Madrigal</v>
          </cell>
          <cell r="C9" t="str">
            <v>Santo Domingo</v>
          </cell>
          <cell r="D9">
            <v>18</v>
          </cell>
          <cell r="E9">
            <v>500</v>
          </cell>
        </row>
        <row r="10">
          <cell r="A10">
            <v>2671</v>
          </cell>
          <cell r="B10" t="str">
            <v>Meredith Solis Ulloa</v>
          </cell>
          <cell r="C10" t="str">
            <v>San Jose</v>
          </cell>
          <cell r="D10">
            <v>3</v>
          </cell>
          <cell r="E10">
            <v>500</v>
          </cell>
        </row>
        <row r="11">
          <cell r="A11">
            <v>2713</v>
          </cell>
          <cell r="B11" t="str">
            <v>Ana Victoria Araya Padilla</v>
          </cell>
          <cell r="C11" t="str">
            <v>Perez Zeledon</v>
          </cell>
          <cell r="D11">
            <v>6</v>
          </cell>
          <cell r="E11">
            <v>500</v>
          </cell>
        </row>
        <row r="12">
          <cell r="A12">
            <v>2749</v>
          </cell>
          <cell r="B12" t="str">
            <v>Karla Portuguez Portuguez</v>
          </cell>
          <cell r="C12" t="str">
            <v>Cartago</v>
          </cell>
          <cell r="D12">
            <v>7</v>
          </cell>
          <cell r="E12">
            <v>500</v>
          </cell>
        </row>
        <row r="13">
          <cell r="A13">
            <v>2775</v>
          </cell>
          <cell r="B13" t="str">
            <v>Bianca Rodriguez Cespedes</v>
          </cell>
          <cell r="C13" t="str">
            <v>Alajuela</v>
          </cell>
          <cell r="D13">
            <v>15</v>
          </cell>
          <cell r="E13">
            <v>500</v>
          </cell>
        </row>
        <row r="14">
          <cell r="A14">
            <v>2815</v>
          </cell>
          <cell r="B14" t="str">
            <v>Jimena Diaz Arroyo</v>
          </cell>
          <cell r="C14" t="str">
            <v>Esparza</v>
          </cell>
          <cell r="D14">
            <v>4</v>
          </cell>
          <cell r="E14">
            <v>500</v>
          </cell>
        </row>
        <row r="15">
          <cell r="A15">
            <v>2850</v>
          </cell>
          <cell r="B15" t="str">
            <v>Victoria Sofia Castro Salas</v>
          </cell>
          <cell r="C15" t="str">
            <v>Alajuela</v>
          </cell>
          <cell r="D15">
            <v>3</v>
          </cell>
          <cell r="E15">
            <v>500</v>
          </cell>
        </row>
        <row r="16">
          <cell r="A16">
            <v>2861</v>
          </cell>
          <cell r="B16" t="str">
            <v>Alisson Valeria Canales Pastrana</v>
          </cell>
          <cell r="C16" t="str">
            <v>Santa Ana</v>
          </cell>
          <cell r="D16">
            <v>22</v>
          </cell>
          <cell r="E16">
            <v>500</v>
          </cell>
        </row>
        <row r="17">
          <cell r="A17">
            <v>2864</v>
          </cell>
          <cell r="B17" t="str">
            <v>Dana Jimena Lara Jimenez</v>
          </cell>
          <cell r="C17" t="str">
            <v>San Jose</v>
          </cell>
          <cell r="D17">
            <v>36</v>
          </cell>
          <cell r="E17">
            <v>500</v>
          </cell>
        </row>
        <row r="18">
          <cell r="A18">
            <v>3054</v>
          </cell>
          <cell r="B18" t="str">
            <v>Tamara Ortiz  Araya</v>
          </cell>
          <cell r="C18" t="str">
            <v>Esparza</v>
          </cell>
          <cell r="D18">
            <v>14</v>
          </cell>
          <cell r="E18">
            <v>500</v>
          </cell>
        </row>
        <row r="19">
          <cell r="A19">
            <v>3139</v>
          </cell>
          <cell r="B19" t="str">
            <v>Ximena de Los Angeles Méndez Barrientos</v>
          </cell>
          <cell r="C19" t="str">
            <v>Vazquez de Coronado</v>
          </cell>
          <cell r="D19">
            <v>13</v>
          </cell>
          <cell r="E19">
            <v>500</v>
          </cell>
        </row>
        <row r="20">
          <cell r="A20">
            <v>3144</v>
          </cell>
          <cell r="B20" t="str">
            <v>Ana Victoria Montero Nuñez</v>
          </cell>
          <cell r="C20" t="str">
            <v>Cartago</v>
          </cell>
          <cell r="D20">
            <v>10</v>
          </cell>
          <cell r="E20">
            <v>500</v>
          </cell>
        </row>
        <row r="21">
          <cell r="A21">
            <v>3326</v>
          </cell>
          <cell r="B21" t="str">
            <v>Mariangel del Valle Valoa Guerrero</v>
          </cell>
          <cell r="C21" t="str">
            <v>Santa Ana</v>
          </cell>
          <cell r="D21">
            <v>34</v>
          </cell>
          <cell r="E21">
            <v>500</v>
          </cell>
        </row>
        <row r="22">
          <cell r="A22">
            <v>3429</v>
          </cell>
          <cell r="B22" t="str">
            <v>Maria Fernanda Gomez Sanchez</v>
          </cell>
          <cell r="C22" t="str">
            <v>Cartago</v>
          </cell>
          <cell r="D22">
            <v>12</v>
          </cell>
          <cell r="E22">
            <v>500</v>
          </cell>
        </row>
        <row r="23">
          <cell r="A23">
            <v>3437</v>
          </cell>
          <cell r="B23" t="str">
            <v>Angelica Rodriguez Rojas</v>
          </cell>
          <cell r="C23" t="str">
            <v>Perez Zeledon</v>
          </cell>
          <cell r="D23">
            <v>33</v>
          </cell>
          <cell r="E23">
            <v>500</v>
          </cell>
        </row>
        <row r="24">
          <cell r="A24">
            <v>3702</v>
          </cell>
          <cell r="B24" t="str">
            <v>Suly Mariana Fernandez Cascante</v>
          </cell>
          <cell r="C24" t="str">
            <v>Montes De Oca</v>
          </cell>
          <cell r="D24">
            <v>0</v>
          </cell>
          <cell r="E24">
            <v>500</v>
          </cell>
        </row>
        <row r="25">
          <cell r="A25">
            <v>3760</v>
          </cell>
          <cell r="B25" t="str">
            <v>María Celeste Chinchilla Camacho</v>
          </cell>
          <cell r="C25" t="str">
            <v>Aserrí</v>
          </cell>
          <cell r="D25" t="str">
            <v>NUEVO AFILIADO</v>
          </cell>
          <cell r="E25">
            <v>500</v>
          </cell>
        </row>
        <row r="26">
          <cell r="A26">
            <v>3769</v>
          </cell>
          <cell r="B26" t="str">
            <v>Victoria Chacón Jiménez</v>
          </cell>
          <cell r="C26" t="str">
            <v>Curridabat</v>
          </cell>
          <cell r="D26" t="str">
            <v>NUEVO AFILIADO</v>
          </cell>
          <cell r="E26">
            <v>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cion"/>
      <sheetName val="Grupo 1 (A)"/>
      <sheetName val="Grupo 2 (B)"/>
      <sheetName val="Grupo 3 (C)"/>
      <sheetName val="Grupo 4 (D)"/>
      <sheetName val="Grupo 5 (E)"/>
      <sheetName val="Grupo 6 (F)"/>
      <sheetName val="Grupo 7 (G)"/>
      <sheetName val="Grupo 8 (H)"/>
      <sheetName val="Rifa"/>
      <sheetName val="Llave"/>
    </sheetNames>
    <sheetDataSet>
      <sheetData sheetId="0">
        <row r="1">
          <cell r="A1" t="str">
            <v>l Ranking Femenino 2020</v>
          </cell>
          <cell r="B1"/>
          <cell r="C1"/>
          <cell r="D1"/>
          <cell r="E1"/>
        </row>
        <row r="2">
          <cell r="A2" t="str">
            <v>REPORTE DE INSCRIPCION PARA SUB18</v>
          </cell>
          <cell r="B2"/>
          <cell r="C2"/>
          <cell r="D2"/>
          <cell r="E2"/>
        </row>
        <row r="3">
          <cell r="A3" t="str">
            <v>CARNE</v>
          </cell>
          <cell r="B3" t="str">
            <v>NOMBRE</v>
          </cell>
          <cell r="C3" t="str">
            <v>CLUB</v>
          </cell>
          <cell r="D3" t="str">
            <v>RANKING</v>
          </cell>
          <cell r="E3" t="str">
            <v>PUNTOS</v>
          </cell>
        </row>
        <row r="4">
          <cell r="A4">
            <v>1415</v>
          </cell>
          <cell r="B4" t="str">
            <v>Stacy Vega Torres</v>
          </cell>
          <cell r="C4" t="str">
            <v>Alajuela</v>
          </cell>
          <cell r="D4">
            <v>13</v>
          </cell>
          <cell r="E4">
            <v>500</v>
          </cell>
        </row>
        <row r="5">
          <cell r="A5">
            <v>1553</v>
          </cell>
          <cell r="B5" t="str">
            <v>Mónica Alfaro Chinchilla</v>
          </cell>
          <cell r="C5" t="str">
            <v>San Jose</v>
          </cell>
          <cell r="D5">
            <v>5</v>
          </cell>
          <cell r="E5">
            <v>500</v>
          </cell>
        </row>
        <row r="6">
          <cell r="A6">
            <v>1678</v>
          </cell>
          <cell r="B6" t="str">
            <v>Diana Piedra Perez</v>
          </cell>
          <cell r="C6" t="str">
            <v>San José</v>
          </cell>
          <cell r="D6">
            <v>5</v>
          </cell>
          <cell r="E6">
            <v>500</v>
          </cell>
        </row>
        <row r="7">
          <cell r="A7">
            <v>1779</v>
          </cell>
          <cell r="B7" t="str">
            <v>Kiara Ma. Nuñez Berrocal</v>
          </cell>
          <cell r="C7" t="str">
            <v>Esparza</v>
          </cell>
          <cell r="D7">
            <v>3</v>
          </cell>
          <cell r="E7">
            <v>500</v>
          </cell>
        </row>
        <row r="8">
          <cell r="A8">
            <v>1784</v>
          </cell>
          <cell r="B8" t="str">
            <v>Danna Ortega Morales</v>
          </cell>
          <cell r="C8" t="str">
            <v>Cartago</v>
          </cell>
          <cell r="D8">
            <v>7</v>
          </cell>
          <cell r="E8">
            <v>500</v>
          </cell>
        </row>
        <row r="9">
          <cell r="A9">
            <v>1920</v>
          </cell>
          <cell r="B9" t="str">
            <v>Fiorella Ugarte Mesen</v>
          </cell>
          <cell r="C9" t="str">
            <v>Alajuela</v>
          </cell>
          <cell r="D9">
            <v>17</v>
          </cell>
          <cell r="E9">
            <v>500</v>
          </cell>
        </row>
        <row r="10">
          <cell r="A10">
            <v>1968</v>
          </cell>
          <cell r="B10" t="str">
            <v>Delia Cisnero Cuba</v>
          </cell>
          <cell r="C10" t="str">
            <v>San Jose</v>
          </cell>
          <cell r="D10">
            <v>14</v>
          </cell>
          <cell r="E10">
            <v>500</v>
          </cell>
        </row>
        <row r="11">
          <cell r="A11">
            <v>2091</v>
          </cell>
          <cell r="B11" t="str">
            <v>Ariana Ulloa Montero</v>
          </cell>
          <cell r="C11" t="str">
            <v>Escazu</v>
          </cell>
          <cell r="D11">
            <v>2</v>
          </cell>
          <cell r="E11">
            <v>500</v>
          </cell>
        </row>
        <row r="12">
          <cell r="A12">
            <v>2098</v>
          </cell>
          <cell r="B12" t="str">
            <v>Maria Fernanda Monge Morales</v>
          </cell>
          <cell r="C12" t="str">
            <v>Perez Zeledon</v>
          </cell>
          <cell r="D12">
            <v>1</v>
          </cell>
          <cell r="E12">
            <v>500</v>
          </cell>
        </row>
        <row r="13">
          <cell r="A13">
            <v>2164</v>
          </cell>
          <cell r="B13" t="str">
            <v>Rowen Nicole Machado Ocampo</v>
          </cell>
          <cell r="C13" t="str">
            <v>CCDR DESAMPARADOS</v>
          </cell>
          <cell r="D13">
            <v>19</v>
          </cell>
          <cell r="E13">
            <v>500</v>
          </cell>
        </row>
        <row r="14">
          <cell r="A14">
            <v>2209</v>
          </cell>
          <cell r="B14" t="str">
            <v>Paula Melissa Gomez Calderon</v>
          </cell>
          <cell r="C14" t="str">
            <v>Cartago</v>
          </cell>
          <cell r="D14">
            <v>2</v>
          </cell>
          <cell r="E14">
            <v>500</v>
          </cell>
        </row>
        <row r="15">
          <cell r="A15">
            <v>2230</v>
          </cell>
          <cell r="B15" t="str">
            <v>Maria Paula Madrigal Cardenas</v>
          </cell>
          <cell r="C15" t="str">
            <v>Escazu</v>
          </cell>
          <cell r="D15">
            <v>76</v>
          </cell>
          <cell r="E15">
            <v>500</v>
          </cell>
        </row>
        <row r="16">
          <cell r="A16">
            <v>2248</v>
          </cell>
          <cell r="B16" t="str">
            <v>Nayeri Benavidez Madrigal</v>
          </cell>
          <cell r="C16" t="str">
            <v>Santo Domingo</v>
          </cell>
          <cell r="D16">
            <v>20</v>
          </cell>
          <cell r="E16">
            <v>500</v>
          </cell>
        </row>
        <row r="17">
          <cell r="A17">
            <v>2341</v>
          </cell>
          <cell r="B17" t="str">
            <v>Paola de Jesus Rodriguez Gaitan</v>
          </cell>
          <cell r="C17" t="str">
            <v>Alajuela</v>
          </cell>
          <cell r="D17">
            <v>9</v>
          </cell>
          <cell r="E17">
            <v>500</v>
          </cell>
        </row>
        <row r="18">
          <cell r="A18">
            <v>2415</v>
          </cell>
          <cell r="B18" t="str">
            <v>Sharon Díaz Arroyo</v>
          </cell>
          <cell r="C18" t="str">
            <v>Esparza</v>
          </cell>
          <cell r="D18">
            <v>1</v>
          </cell>
          <cell r="E18">
            <v>500</v>
          </cell>
        </row>
        <row r="19">
          <cell r="A19">
            <v>2549</v>
          </cell>
          <cell r="B19" t="str">
            <v>Elena Ugalde Ramos</v>
          </cell>
          <cell r="C19" t="str">
            <v>Esparza</v>
          </cell>
          <cell r="D19">
            <v>6</v>
          </cell>
          <cell r="E19">
            <v>500</v>
          </cell>
        </row>
        <row r="20">
          <cell r="A20">
            <v>2581</v>
          </cell>
          <cell r="B20" t="str">
            <v>Trixy Caravaca Ramirez</v>
          </cell>
          <cell r="C20" t="str">
            <v>Esparza</v>
          </cell>
          <cell r="D20">
            <v>10</v>
          </cell>
          <cell r="E20">
            <v>500</v>
          </cell>
        </row>
        <row r="21">
          <cell r="A21">
            <v>2630</v>
          </cell>
          <cell r="B21" t="str">
            <v>Jazmín Vargas Vargas</v>
          </cell>
          <cell r="C21" t="str">
            <v>CCDR DESAMPARADOS</v>
          </cell>
          <cell r="D21">
            <v>16</v>
          </cell>
          <cell r="E21">
            <v>500</v>
          </cell>
        </row>
        <row r="22">
          <cell r="A22">
            <v>2638</v>
          </cell>
          <cell r="B22" t="str">
            <v>Keilyn Daniela Gamboa Mora</v>
          </cell>
          <cell r="C22" t="str">
            <v>Perez Zeledon</v>
          </cell>
          <cell r="D22">
            <v>29</v>
          </cell>
          <cell r="E22">
            <v>500</v>
          </cell>
        </row>
        <row r="23">
          <cell r="A23">
            <v>2777</v>
          </cell>
          <cell r="B23" t="str">
            <v>Amanda Garro Valverde</v>
          </cell>
          <cell r="C23" t="str">
            <v>Santa Ana</v>
          </cell>
          <cell r="D23">
            <v>11</v>
          </cell>
          <cell r="E23">
            <v>500</v>
          </cell>
        </row>
        <row r="24">
          <cell r="A24">
            <v>2778</v>
          </cell>
          <cell r="B24" t="str">
            <v>Maripaz Araya Padilla</v>
          </cell>
          <cell r="C24" t="str">
            <v>Perez Zeledon</v>
          </cell>
          <cell r="D24">
            <v>4</v>
          </cell>
          <cell r="E24">
            <v>500</v>
          </cell>
        </row>
        <row r="25">
          <cell r="A25">
            <v>3013</v>
          </cell>
          <cell r="B25" t="str">
            <v>Doris Vasquez Rodriguez</v>
          </cell>
          <cell r="C25" t="str">
            <v>Santa Ana</v>
          </cell>
          <cell r="D25">
            <v>34</v>
          </cell>
          <cell r="E25">
            <v>500</v>
          </cell>
        </row>
        <row r="26">
          <cell r="A26">
            <v>3026</v>
          </cell>
          <cell r="B26" t="str">
            <v>Kristel Dayan Bryan Lopez</v>
          </cell>
          <cell r="C26" t="str">
            <v>Perez Zeledon</v>
          </cell>
          <cell r="D26">
            <v>22</v>
          </cell>
          <cell r="E26">
            <v>500</v>
          </cell>
        </row>
        <row r="27">
          <cell r="A27">
            <v>3090</v>
          </cell>
          <cell r="B27" t="str">
            <v>Andrea Vanessa Araya Perez</v>
          </cell>
          <cell r="C27" t="str">
            <v>Santo Domingo</v>
          </cell>
          <cell r="D27">
            <v>15</v>
          </cell>
          <cell r="E27">
            <v>500</v>
          </cell>
        </row>
        <row r="28">
          <cell r="A28">
            <v>3424</v>
          </cell>
          <cell r="B28" t="str">
            <v>Rachell Velazquez Cardenas</v>
          </cell>
          <cell r="C28" t="str">
            <v>Aserri</v>
          </cell>
          <cell r="D28">
            <v>18</v>
          </cell>
          <cell r="E28">
            <v>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cion"/>
      <sheetName val="Grupo 1 (A)"/>
      <sheetName val="Grupo 2 (B)"/>
      <sheetName val="Grupo 3 (C)"/>
      <sheetName val="Grupo 4 (D)"/>
      <sheetName val="Grupo 5 (E)"/>
      <sheetName val="Grupo 6 (F)"/>
      <sheetName val="Grupo 7 (G)"/>
      <sheetName val="Grupo 8 (H)"/>
      <sheetName val="Rifa"/>
      <sheetName val="Llave"/>
    </sheetNames>
    <sheetDataSet>
      <sheetData sheetId="0">
        <row r="19">
          <cell r="B19" t="str">
            <v>Fiorella Alexandra Gutierrez Gonzalez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E13" sqref="E13"/>
    </sheetView>
  </sheetViews>
  <sheetFormatPr baseColWidth="10" defaultRowHeight="15" x14ac:dyDescent="0.25"/>
  <cols>
    <col min="1" max="2" width="11.42578125" style="1"/>
    <col min="3" max="3" width="27.7109375" style="1" customWidth="1"/>
    <col min="4" max="4" width="18.7109375" style="1" customWidth="1"/>
    <col min="5" max="16384" width="11.42578125" style="1"/>
  </cols>
  <sheetData>
    <row r="1" spans="1:4" ht="15" customHeight="1" x14ac:dyDescent="0.25">
      <c r="B1" s="7" t="s">
        <v>7</v>
      </c>
      <c r="C1" s="8"/>
      <c r="D1" s="8"/>
    </row>
    <row r="2" spans="1:4" x14ac:dyDescent="0.25">
      <c r="B2" s="2" t="s">
        <v>2</v>
      </c>
      <c r="C2" s="2" t="s">
        <v>1</v>
      </c>
      <c r="D2" s="2" t="s">
        <v>0</v>
      </c>
    </row>
    <row r="3" spans="1:4" x14ac:dyDescent="0.25">
      <c r="A3" s="6">
        <v>2415</v>
      </c>
      <c r="B3" s="3">
        <v>1</v>
      </c>
      <c r="C3" s="3" t="str">
        <f>IF(ISBLANK(A3),"",VLOOKUP(A3,[1]Inscripcion!$A$1:$E$200,2,FALSE))</f>
        <v>Sharon Díaz Arroyo</v>
      </c>
      <c r="D3" s="3" t="str">
        <f>IF(ISBLANK(A3),"",VLOOKUP(A3,[1]Inscripcion!$A$1:$E$200,3,FALSE))</f>
        <v>Esparza</v>
      </c>
    </row>
    <row r="4" spans="1:4" x14ac:dyDescent="0.25">
      <c r="A4" s="6">
        <v>1279</v>
      </c>
      <c r="B4" s="2">
        <v>2</v>
      </c>
      <c r="C4" s="2" t="str">
        <f>IF(ISBLANK(A4),"",VLOOKUP(A4,[1]Inscripcion!$A$1:$E$200,2,FALSE))</f>
        <v>Nicole Granados Mora</v>
      </c>
      <c r="D4" s="2" t="str">
        <f>IF(ISBLANK(A4),"",VLOOKUP(A4,[1]Inscripcion!$A$1:$E$200,3,FALSE))</f>
        <v>Escazu</v>
      </c>
    </row>
    <row r="5" spans="1:4" ht="15" customHeight="1" x14ac:dyDescent="0.25">
      <c r="A5" s="6">
        <v>2098</v>
      </c>
      <c r="B5" s="3">
        <v>3</v>
      </c>
      <c r="C5" s="3" t="str">
        <f>IF(ISBLANK(A5),"",VLOOKUP(A5,[1]Inscripcion!$A$1:$E$200,2,FALSE))</f>
        <v>Maria Fernanda Monge Morales</v>
      </c>
      <c r="D5" s="3" t="str">
        <f>IF(ISBLANK(A5),"",VLOOKUP(A5,[1]Inscripcion!$A$1:$E$200,3,FALSE))</f>
        <v>Perez Zeledon</v>
      </c>
    </row>
    <row r="6" spans="1:4" ht="15" customHeight="1" x14ac:dyDescent="0.25">
      <c r="A6" s="6">
        <v>2209</v>
      </c>
      <c r="B6" s="2">
        <v>3</v>
      </c>
      <c r="C6" s="2" t="str">
        <f>IF(ISBLANK(A6),"",VLOOKUP(A6,[1]Inscripcion!$A$1:$E$200,2,FALSE))</f>
        <v>Paula Melissa Gomez Calderon</v>
      </c>
      <c r="D6" s="2" t="str">
        <f>IF(ISBLANK(A6),"",VLOOKUP(A6,[1]Inscripcion!$A$1:$E$200,3,FALSE))</f>
        <v>Cartago</v>
      </c>
    </row>
    <row r="7" spans="1:4" x14ac:dyDescent="0.25">
      <c r="A7" s="6">
        <v>1343</v>
      </c>
      <c r="B7" s="3">
        <v>5</v>
      </c>
      <c r="C7" s="3" t="str">
        <f>IF(ISBLANK(A7),"",VLOOKUP(A7,[1]Inscripcion!$A$1:$E$200,2,FALSE))</f>
        <v>Maria del Sol Rojas Valverde</v>
      </c>
      <c r="D7" s="3" t="str">
        <f>IF(ISBLANK(A7),"",VLOOKUP(A7,[1]Inscripcion!$A$1:$E$200,3,FALSE))</f>
        <v>Perez Zeledon</v>
      </c>
    </row>
    <row r="8" spans="1:4" x14ac:dyDescent="0.25">
      <c r="A8" s="6">
        <v>1448</v>
      </c>
      <c r="B8" s="2">
        <v>5</v>
      </c>
      <c r="C8" s="2" t="str">
        <f>IF(ISBLANK(A8),"",VLOOKUP(A8,[1]Inscripcion!$A$1:$E$200,2,FALSE))</f>
        <v>Stefanny Rojas Solis</v>
      </c>
      <c r="D8" s="2" t="str">
        <f>IF(ISBLANK(A8),"",VLOOKUP(A8,[1]Inscripcion!$A$1:$E$200,3,FALSE))</f>
        <v>Perez Zeledon</v>
      </c>
    </row>
    <row r="9" spans="1:4" x14ac:dyDescent="0.25">
      <c r="A9" s="6">
        <v>2626</v>
      </c>
      <c r="B9" s="3">
        <v>5</v>
      </c>
      <c r="C9" s="3" t="str">
        <f>IF(ISBLANK(A9),"",VLOOKUP(A9,[1]Inscripcion!$A$1:$E$200,2,FALSE))</f>
        <v>Sofia Perez Guardiola</v>
      </c>
      <c r="D9" s="3" t="str">
        <f>IF(ISBLANK(A9),"",VLOOKUP(A9,[1]Inscripcion!$A$1:$E$200,3,FALSE))</f>
        <v>Esparza</v>
      </c>
    </row>
    <row r="10" spans="1:4" x14ac:dyDescent="0.25">
      <c r="A10" s="6">
        <v>1678</v>
      </c>
      <c r="B10" s="2">
        <v>5</v>
      </c>
      <c r="C10" s="2" t="str">
        <f>IF(ISBLANK(A10),"",VLOOKUP(A10,[1]Inscripcion!$A$1:$E$200,2,FALSE))</f>
        <v>Diana Piedra Perez</v>
      </c>
      <c r="D10" s="2" t="str">
        <f>IF(ISBLANK(A10),"",VLOOKUP(A10,[1]Inscripcion!$A$1:$E$200,3,FALSE))</f>
        <v>San José</v>
      </c>
    </row>
  </sheetData>
  <mergeCells count="1">
    <mergeCell ref="B1:D1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workbookViewId="0">
      <selection activeCell="C14" sqref="C14"/>
    </sheetView>
  </sheetViews>
  <sheetFormatPr baseColWidth="10" defaultRowHeight="15" x14ac:dyDescent="0.25"/>
  <cols>
    <col min="1" max="2" width="11.42578125" style="4"/>
    <col min="3" max="3" width="36" style="4" customWidth="1"/>
    <col min="4" max="4" width="18.7109375" style="4" customWidth="1"/>
    <col min="5" max="16384" width="11.42578125" style="4"/>
  </cols>
  <sheetData>
    <row r="1" spans="1:4" ht="36.75" customHeight="1" x14ac:dyDescent="0.25">
      <c r="B1" s="9" t="s">
        <v>6</v>
      </c>
      <c r="C1" s="9"/>
      <c r="D1" s="9"/>
    </row>
    <row r="2" spans="1:4" x14ac:dyDescent="0.25">
      <c r="B2" s="2" t="s">
        <v>2</v>
      </c>
      <c r="C2" s="2" t="s">
        <v>1</v>
      </c>
      <c r="D2" s="2" t="s">
        <v>0</v>
      </c>
    </row>
    <row r="3" spans="1:4" ht="26.25" customHeight="1" x14ac:dyDescent="0.25">
      <c r="A3" s="2">
        <v>3498</v>
      </c>
      <c r="B3" s="5">
        <v>1</v>
      </c>
      <c r="C3" s="5" t="str">
        <f>IF(ISBLANK(A3),"",VLOOKUP(A3,[2]Inscripcion!$A$1:$E$200,2,FALSE))</f>
        <v>Jaydelinne Shanney Baker Crawford</v>
      </c>
      <c r="D3" s="5" t="str">
        <f>IF(ISBLANK(A3),"",VLOOKUP(A3,[2]Inscripcion!$A$1:$E$200,3,FALSE))</f>
        <v>Desamparados</v>
      </c>
    </row>
    <row r="4" spans="1:4" ht="26.25" customHeight="1" x14ac:dyDescent="0.25">
      <c r="A4" s="2">
        <v>3758</v>
      </c>
      <c r="B4" s="2">
        <v>2</v>
      </c>
      <c r="C4" s="2" t="str">
        <f>IF(ISBLANK(A4),"",VLOOKUP(A4,[2]Inscripcion!$A$1:$E$200,2,FALSE))</f>
        <v>Krystel Vargas Jiménez</v>
      </c>
      <c r="D4" s="2" t="str">
        <f>IF(ISBLANK(A4),"",VLOOKUP(A4,[2]Inscripcion!$A$1:$E$200,3,FALSE))</f>
        <v>CCDR Desamparados</v>
      </c>
    </row>
    <row r="5" spans="1:4" ht="26.25" customHeight="1" x14ac:dyDescent="0.25">
      <c r="A5" s="2"/>
      <c r="B5" s="5">
        <v>3</v>
      </c>
      <c r="C5" s="5" t="str">
        <f>IF(ISBLANK(A5),"",VLOOKUP(A5,[2]Inscripcion!$A$1:$E$200,2,FALSE))</f>
        <v/>
      </c>
      <c r="D5" s="5" t="str">
        <f>IF(ISBLANK(A5),"",VLOOKUP(A5,[2]Inscripcion!$A$1:$E$200,3,FALSE))</f>
        <v/>
      </c>
    </row>
    <row r="6" spans="1:4" ht="26.25" customHeight="1" x14ac:dyDescent="0.25">
      <c r="A6" s="2"/>
      <c r="B6" s="2">
        <v>3</v>
      </c>
      <c r="C6" s="2" t="str">
        <f>IF(ISBLANK(A6),"",VLOOKUP(A6,[2]Inscripcion!$A$1:$E$200,2,FALSE))</f>
        <v/>
      </c>
      <c r="D6" s="2" t="str">
        <f>IF(ISBLANK(A6),"",VLOOKUP(A6,[2]Inscripcion!$A$1:$E$200,3,FALSE))</f>
        <v/>
      </c>
    </row>
    <row r="7" spans="1:4" ht="26.25" customHeight="1" x14ac:dyDescent="0.25">
      <c r="A7" s="2"/>
      <c r="B7" s="5">
        <v>5</v>
      </c>
      <c r="C7" s="5" t="str">
        <f>IF(ISBLANK(A7),"",VLOOKUP(A7,[2]Inscripcion!$A$1:$E$200,2,FALSE))</f>
        <v/>
      </c>
      <c r="D7" s="5" t="str">
        <f>IF(ISBLANK(A7),"",VLOOKUP(A7,[2]Inscripcion!$A$1:$E$200,3,FALSE))</f>
        <v/>
      </c>
    </row>
    <row r="8" spans="1:4" ht="26.25" customHeight="1" x14ac:dyDescent="0.25">
      <c r="A8" s="2"/>
      <c r="B8" s="2">
        <v>5</v>
      </c>
      <c r="C8" s="2" t="str">
        <f>IF(ISBLANK(A8),"",VLOOKUP(A8,[2]Inscripcion!$A$1:$E$200,2,FALSE))</f>
        <v/>
      </c>
      <c r="D8" s="2" t="str">
        <f>IF(ISBLANK(A8),"",VLOOKUP(A8,[2]Inscripcion!$A$1:$E$200,3,FALSE))</f>
        <v/>
      </c>
    </row>
    <row r="9" spans="1:4" ht="26.25" customHeight="1" x14ac:dyDescent="0.25">
      <c r="A9" s="2"/>
      <c r="B9" s="5">
        <v>5</v>
      </c>
      <c r="C9" s="5" t="str">
        <f>IF(ISBLANK(A9),"",VLOOKUP(A9,[2]Inscripcion!$A$1:$E$200,2,FALSE))</f>
        <v/>
      </c>
      <c r="D9" s="5" t="str">
        <f>IF(ISBLANK(A9),"",VLOOKUP(A9,[2]Inscripcion!$A$1:$E$200,3,FALSE))</f>
        <v/>
      </c>
    </row>
    <row r="10" spans="1:4" ht="26.25" customHeight="1" x14ac:dyDescent="0.25">
      <c r="A10" s="2"/>
      <c r="B10" s="2">
        <v>5</v>
      </c>
      <c r="C10" s="2" t="str">
        <f>IF(ISBLANK(A10),"",VLOOKUP(A10,[2]Inscripcion!$A$1:$E$200,2,FALSE))</f>
        <v/>
      </c>
      <c r="D10" s="2" t="str">
        <f>IF(ISBLANK(A10),"",VLOOKUP(A10,[2]Inscripcion!$A$1:$E$200,3,FALSE))</f>
        <v/>
      </c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H8" sqref="H8"/>
    </sheetView>
  </sheetViews>
  <sheetFormatPr baseColWidth="10" defaultRowHeight="15" x14ac:dyDescent="0.25"/>
  <cols>
    <col min="1" max="2" width="11.42578125" style="1"/>
    <col min="3" max="3" width="33.7109375" style="1" customWidth="1"/>
    <col min="4" max="4" width="23.5703125" style="1" customWidth="1"/>
    <col min="5" max="16384" width="11.42578125" style="1"/>
  </cols>
  <sheetData>
    <row r="1" spans="1:4" ht="25.5" customHeight="1" x14ac:dyDescent="0.25">
      <c r="B1" s="7" t="s">
        <v>5</v>
      </c>
      <c r="C1" s="8"/>
      <c r="D1" s="8"/>
    </row>
    <row r="2" spans="1:4" ht="25.5" customHeight="1" x14ac:dyDescent="0.25">
      <c r="B2" s="2" t="s">
        <v>2</v>
      </c>
      <c r="C2" s="2" t="s">
        <v>1</v>
      </c>
      <c r="D2" s="2" t="s">
        <v>0</v>
      </c>
    </row>
    <row r="3" spans="1:4" ht="25.5" customHeight="1" x14ac:dyDescent="0.25">
      <c r="A3" s="6">
        <v>3115</v>
      </c>
      <c r="B3" s="3">
        <v>1</v>
      </c>
      <c r="C3" s="3" t="str">
        <f>IF(ISBLANK(A3),"",VLOOKUP(A3,[3]Inscripcion!$A$1:$E$200,2,FALSE))</f>
        <v>Ximena Miller Mora</v>
      </c>
      <c r="D3" s="3" t="str">
        <f>IF(ISBLANK(A3),"",VLOOKUP(A3,[3]Inscripcion!$A$1:$E$200,3,FALSE))</f>
        <v>San José</v>
      </c>
    </row>
    <row r="4" spans="1:4" ht="25.5" customHeight="1" x14ac:dyDescent="0.25">
      <c r="A4" s="6">
        <v>3056</v>
      </c>
      <c r="B4" s="2">
        <v>2</v>
      </c>
      <c r="C4" s="2" t="str">
        <f>IF(ISBLANK(A4),"",VLOOKUP(A4,[3]Inscripcion!$A$1:$E$200,2,FALSE))</f>
        <v>Valentina Garro Valverde</v>
      </c>
      <c r="D4" s="2" t="str">
        <f>IF(ISBLANK(A4),"",VLOOKUP(A4,[3]Inscripcion!$A$1:$E$200,3,FALSE))</f>
        <v>Santa Ana</v>
      </c>
    </row>
    <row r="5" spans="1:4" ht="25.5" customHeight="1" x14ac:dyDescent="0.25">
      <c r="A5" s="6">
        <v>3717</v>
      </c>
      <c r="B5" s="3">
        <v>3</v>
      </c>
      <c r="C5" s="3" t="s">
        <v>10</v>
      </c>
      <c r="D5" s="3" t="s">
        <v>15</v>
      </c>
    </row>
    <row r="6" spans="1:4" ht="25.5" customHeight="1" x14ac:dyDescent="0.25">
      <c r="A6" s="6">
        <v>3348</v>
      </c>
      <c r="B6" s="2">
        <v>3</v>
      </c>
      <c r="C6" s="2" t="str">
        <f>IF(ISBLANK(A6),"",VLOOKUP(A6,[3]Inscripcion!$A$1:$E$200,2,FALSE))</f>
        <v>Keila Natasha Mora Mora</v>
      </c>
      <c r="D6" s="2" t="str">
        <f>IF(ISBLANK(A6),"",VLOOKUP(A6,[3]Inscripcion!$A$1:$E$200,3,FALSE))</f>
        <v>Alajuela</v>
      </c>
    </row>
    <row r="7" spans="1:4" ht="25.5" customHeight="1" x14ac:dyDescent="0.25">
      <c r="A7" s="6">
        <v>3436</v>
      </c>
      <c r="B7" s="3">
        <v>5</v>
      </c>
      <c r="C7" s="3" t="s">
        <v>11</v>
      </c>
      <c r="D7" s="3" t="s">
        <v>9</v>
      </c>
    </row>
    <row r="8" spans="1:4" ht="25.5" customHeight="1" x14ac:dyDescent="0.25">
      <c r="A8" s="6">
        <v>3433</v>
      </c>
      <c r="B8" s="2">
        <v>5</v>
      </c>
      <c r="C8" s="2" t="s">
        <v>12</v>
      </c>
      <c r="D8" s="2" t="s">
        <v>13</v>
      </c>
    </row>
    <row r="9" spans="1:4" ht="25.5" customHeight="1" x14ac:dyDescent="0.25">
      <c r="A9" s="6">
        <v>3430</v>
      </c>
      <c r="B9" s="3">
        <v>5</v>
      </c>
      <c r="C9" s="3" t="s">
        <v>14</v>
      </c>
      <c r="D9" s="3" t="s">
        <v>9</v>
      </c>
    </row>
    <row r="10" spans="1:4" ht="25.5" customHeight="1" x14ac:dyDescent="0.25">
      <c r="A10" s="6">
        <v>3495</v>
      </c>
      <c r="B10" s="2">
        <v>5</v>
      </c>
      <c r="C10" s="2" t="str">
        <f>IF(ISBLANK(A10),"",VLOOKUP(A10,[3]Inscripcion!$A$1:$E$200,2,FALSE))</f>
        <v>Yara Navarrete Gonzalez</v>
      </c>
      <c r="D10" s="2" t="str">
        <f>IF(ISBLANK(A10),"",VLOOKUP(A10,[3]Inscripcion!$A$1:$E$200,3,FALSE))</f>
        <v>Santo Domingo</v>
      </c>
    </row>
  </sheetData>
  <mergeCells count="1">
    <mergeCell ref="B1:D1"/>
  </mergeCells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workbookViewId="0">
      <selection activeCell="C13" sqref="C13"/>
    </sheetView>
  </sheetViews>
  <sheetFormatPr baseColWidth="10" defaultRowHeight="15" x14ac:dyDescent="0.25"/>
  <cols>
    <col min="1" max="2" width="11.42578125" style="1"/>
    <col min="3" max="3" width="33.7109375" style="1" customWidth="1"/>
    <col min="4" max="4" width="23.5703125" style="1" customWidth="1"/>
    <col min="5" max="16384" width="11.42578125" style="1"/>
  </cols>
  <sheetData>
    <row r="1" spans="1:4" ht="25.5" customHeight="1" x14ac:dyDescent="0.25">
      <c r="B1" s="7" t="s">
        <v>4</v>
      </c>
      <c r="C1" s="8"/>
      <c r="D1" s="8"/>
    </row>
    <row r="2" spans="1:4" ht="25.5" customHeight="1" x14ac:dyDescent="0.25">
      <c r="B2" s="2" t="s">
        <v>2</v>
      </c>
      <c r="C2" s="2" t="s">
        <v>1</v>
      </c>
      <c r="D2" s="2" t="s">
        <v>0</v>
      </c>
    </row>
    <row r="3" spans="1:4" ht="25.5" customHeight="1" x14ac:dyDescent="0.25">
      <c r="A3" s="6">
        <v>2753</v>
      </c>
      <c r="B3" s="3">
        <v>1</v>
      </c>
      <c r="C3" s="3" t="str">
        <f>IF(ISBLANK(A3),"",VLOOKUP(A3,[4]Inscripcion!$A$1:$E$200,2,FALSE))</f>
        <v>Maria Paula Araya Aguilar</v>
      </c>
      <c r="D3" s="3" t="str">
        <f>IF(ISBLANK(A3),"",VLOOKUP(A3,[4]Inscripcion!$A$1:$E$200,3,FALSE))</f>
        <v>Santa Ana</v>
      </c>
    </row>
    <row r="4" spans="1:4" ht="25.5" customHeight="1" x14ac:dyDescent="0.25">
      <c r="A4" s="6">
        <v>2660</v>
      </c>
      <c r="B4" s="2">
        <v>2</v>
      </c>
      <c r="C4" s="2" t="str">
        <f>IF(ISBLANK(A4),"",VLOOKUP(A4,[4]Inscripcion!$A$1:$E$200,2,FALSE))</f>
        <v>Sharon Alexa Gonzalez Martinez</v>
      </c>
      <c r="D4" s="2" t="str">
        <f>IF(ISBLANK(A4),"",VLOOKUP(A4,[4]Inscripcion!$A$1:$E$200,3,FALSE))</f>
        <v>Alajuela</v>
      </c>
    </row>
    <row r="5" spans="1:4" ht="25.5" customHeight="1" x14ac:dyDescent="0.25">
      <c r="A5" s="6">
        <v>2927</v>
      </c>
      <c r="B5" s="3">
        <v>3</v>
      </c>
      <c r="C5" s="3" t="str">
        <f>IF(ISBLANK(A5),"",VLOOKUP(A5,[4]Inscripcion!$A$1:$E$200,2,FALSE))</f>
        <v>Debora María Chaves Gonzalez</v>
      </c>
      <c r="D5" s="3" t="str">
        <f>IF(ISBLANK(A5),"",VLOOKUP(A5,[4]Inscripcion!$A$1:$E$200,3,FALSE))</f>
        <v>Esparza</v>
      </c>
    </row>
    <row r="6" spans="1:4" ht="25.5" customHeight="1" x14ac:dyDescent="0.25">
      <c r="A6" s="6">
        <v>3210</v>
      </c>
      <c r="B6" s="2">
        <v>3</v>
      </c>
      <c r="C6" s="2" t="str">
        <f>IF(ISBLANK(A6),"",VLOOKUP(A6,[4]Inscripcion!$A$1:$E$200,2,FALSE))</f>
        <v>Amanda Padilla Granados</v>
      </c>
      <c r="D6" s="2" t="str">
        <f>IF(ISBLANK(A6),"",VLOOKUP(A6,[4]Inscripcion!$A$1:$E$200,3,FALSE))</f>
        <v>Perez Zeledon</v>
      </c>
    </row>
    <row r="7" spans="1:4" ht="25.5" customHeight="1" x14ac:dyDescent="0.25">
      <c r="A7" s="6">
        <v>3258</v>
      </c>
      <c r="B7" s="3">
        <v>5</v>
      </c>
      <c r="C7" s="3" t="s">
        <v>8</v>
      </c>
      <c r="D7" s="3" t="s">
        <v>9</v>
      </c>
    </row>
    <row r="8" spans="1:4" ht="25.5" customHeight="1" x14ac:dyDescent="0.25">
      <c r="A8" s="6">
        <v>2882</v>
      </c>
      <c r="B8" s="2">
        <v>5</v>
      </c>
      <c r="C8" s="2" t="str">
        <f>IF(ISBLANK(A8),"",VLOOKUP(A8,[4]Inscripcion!$A$1:$E$200,2,FALSE))</f>
        <v>Camila Elena Sanchez Murillo</v>
      </c>
      <c r="D8" s="2" t="str">
        <f>IF(ISBLANK(A8),"",VLOOKUP(A8,[4]Inscripcion!$A$1:$E$200,3,FALSE))</f>
        <v>Alajuela</v>
      </c>
    </row>
    <row r="9" spans="1:4" ht="25.5" customHeight="1" x14ac:dyDescent="0.25">
      <c r="A9" s="6">
        <v>2813</v>
      </c>
      <c r="B9" s="3">
        <v>5</v>
      </c>
      <c r="C9" s="3" t="str">
        <f>IF(ISBLANK(A9),"",VLOOKUP(A9,[4]Inscripcion!$A$1:$E$200,2,FALSE))</f>
        <v>Valentina Aragon  Martinez</v>
      </c>
      <c r="D9" s="3" t="str">
        <f>IF(ISBLANK(A9),"",VLOOKUP(A9,[4]Inscripcion!$A$1:$E$200,3,FALSE))</f>
        <v>Cartago</v>
      </c>
    </row>
    <row r="10" spans="1:4" ht="25.5" customHeight="1" x14ac:dyDescent="0.25">
      <c r="A10" s="6">
        <v>3238</v>
      </c>
      <c r="B10" s="2">
        <v>5</v>
      </c>
      <c r="C10" s="2" t="str">
        <f>IF(ISBLANK(A10),"",VLOOKUP(A10,[4]Inscripcion!$A$1:$E$200,2,FALSE))</f>
        <v>Marianne Chinchilla  Godinez</v>
      </c>
      <c r="D10" s="2" t="str">
        <f>IF(ISBLANK(A10),"",VLOOKUP(A10,[4]Inscripcion!$A$1:$E$200,3,FALSE))</f>
        <v>Aserri</v>
      </c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tabSelected="1" workbookViewId="0">
      <selection activeCell="F6" sqref="F6"/>
    </sheetView>
  </sheetViews>
  <sheetFormatPr baseColWidth="10" defaultRowHeight="15" x14ac:dyDescent="0.25"/>
  <cols>
    <col min="1" max="2" width="11.42578125" style="1"/>
    <col min="3" max="3" width="33.7109375" style="1" customWidth="1"/>
    <col min="4" max="4" width="23.5703125" style="1" customWidth="1"/>
    <col min="5" max="16384" width="11.42578125" style="1"/>
  </cols>
  <sheetData>
    <row r="1" spans="1:4" ht="25.5" customHeight="1" x14ac:dyDescent="0.25">
      <c r="B1" s="7" t="s">
        <v>3</v>
      </c>
      <c r="C1" s="8"/>
      <c r="D1" s="8"/>
    </row>
    <row r="2" spans="1:4" ht="25.5" customHeight="1" x14ac:dyDescent="0.25">
      <c r="B2" s="2" t="s">
        <v>2</v>
      </c>
      <c r="C2" s="2" t="s">
        <v>1</v>
      </c>
      <c r="D2" s="2" t="s">
        <v>0</v>
      </c>
    </row>
    <row r="3" spans="1:4" ht="25.5" customHeight="1" x14ac:dyDescent="0.25">
      <c r="A3" s="6">
        <v>2626</v>
      </c>
      <c r="B3" s="3">
        <v>1</v>
      </c>
      <c r="C3" s="3" t="s">
        <v>22</v>
      </c>
      <c r="D3" s="3" t="s">
        <v>9</v>
      </c>
    </row>
    <row r="4" spans="1:4" ht="25.5" customHeight="1" x14ac:dyDescent="0.25">
      <c r="A4" s="6"/>
      <c r="B4" s="2">
        <v>2</v>
      </c>
      <c r="C4" s="2" t="s">
        <v>23</v>
      </c>
      <c r="D4" s="2" t="s">
        <v>13</v>
      </c>
    </row>
    <row r="5" spans="1:4" ht="25.5" customHeight="1" x14ac:dyDescent="0.25">
      <c r="A5" s="6">
        <v>2815</v>
      </c>
      <c r="B5" s="3">
        <v>3</v>
      </c>
      <c r="C5" s="3" t="str">
        <f>IF(ISBLANK(A5),"",VLOOKUP(A5,[5]Inscripcion!$A$1:$E$200,2,FALSE))</f>
        <v>Jimena Diaz Arroyo</v>
      </c>
      <c r="D5" s="3" t="str">
        <f>IF(ISBLANK(A5),"",VLOOKUP(A5,[5]Inscripcion!$A$1:$E$200,3,FALSE))</f>
        <v>Esparza</v>
      </c>
    </row>
    <row r="6" spans="1:4" ht="25.5" customHeight="1" x14ac:dyDescent="0.25">
      <c r="A6" s="6">
        <v>2378</v>
      </c>
      <c r="B6" s="2">
        <v>3</v>
      </c>
      <c r="C6" s="2" t="str">
        <f>IF(ISBLANK(A6),"",VLOOKUP(A6,[5]Inscripcion!$A$1:$E$200,2,FALSE))</f>
        <v>Joselyn Araya Sanabria</v>
      </c>
      <c r="D6" s="2" t="str">
        <f>IF(ISBLANK(A6),"",VLOOKUP(A6,[5]Inscripcion!$A$1:$E$200,3,FALSE))</f>
        <v>CCDR Desamparados</v>
      </c>
    </row>
    <row r="7" spans="1:4" ht="25.5" customHeight="1" x14ac:dyDescent="0.25">
      <c r="A7" s="6">
        <v>1885</v>
      </c>
      <c r="B7" s="3">
        <v>5</v>
      </c>
      <c r="C7" s="3" t="str">
        <f>IF(ISBLANK(A7),"",VLOOKUP(A7,[5]Inscripcion!$A$1:$E$200,2,FALSE))</f>
        <v>Jariela Sibaja Jimenez</v>
      </c>
      <c r="D7" s="3" t="str">
        <f>IF(ISBLANK(A7),"",VLOOKUP(A7,[5]Inscripcion!$A$1:$E$200,3,FALSE))</f>
        <v>Alajuela</v>
      </c>
    </row>
    <row r="8" spans="1:4" ht="25.5" customHeight="1" x14ac:dyDescent="0.25">
      <c r="A8" s="6">
        <v>3144</v>
      </c>
      <c r="B8" s="2">
        <v>5</v>
      </c>
      <c r="C8" s="2" t="str">
        <f>IF(ISBLANK(A8),"",VLOOKUP(A8,[5]Inscripcion!$A$1:$E$200,2,FALSE))</f>
        <v>Ana Victoria Montero Nuñez</v>
      </c>
      <c r="D8" s="2" t="str">
        <f>IF(ISBLANK(A8),"",VLOOKUP(A8,[5]Inscripcion!$A$1:$E$200,3,FALSE))</f>
        <v>Cartago</v>
      </c>
    </row>
    <row r="9" spans="1:4" ht="25.5" customHeight="1" x14ac:dyDescent="0.25">
      <c r="A9" s="6">
        <v>2776</v>
      </c>
      <c r="B9" s="3">
        <v>5</v>
      </c>
      <c r="C9" s="3" t="s">
        <v>19</v>
      </c>
      <c r="D9" s="3" t="s">
        <v>20</v>
      </c>
    </row>
    <row r="10" spans="1:4" ht="25.5" customHeight="1" x14ac:dyDescent="0.25">
      <c r="A10" s="6">
        <v>2672</v>
      </c>
      <c r="B10" s="2">
        <v>5</v>
      </c>
      <c r="C10" s="2" t="s">
        <v>18</v>
      </c>
      <c r="D10" s="2" t="s">
        <v>9</v>
      </c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view="pageLayout" topLeftCell="A2" zoomScaleNormal="100" workbookViewId="0">
      <selection sqref="A1:D10"/>
    </sheetView>
  </sheetViews>
  <sheetFormatPr baseColWidth="10" defaultRowHeight="15" x14ac:dyDescent="0.25"/>
  <cols>
    <col min="1" max="2" width="11.42578125" style="1"/>
    <col min="3" max="3" width="46.140625" style="1" customWidth="1"/>
    <col min="4" max="4" width="23.5703125" style="1" customWidth="1"/>
    <col min="5" max="16384" width="11.42578125" style="1"/>
  </cols>
  <sheetData>
    <row r="1" spans="1:4" ht="25.5" customHeight="1" x14ac:dyDescent="0.25">
      <c r="B1" s="7" t="s">
        <v>16</v>
      </c>
      <c r="C1" s="8"/>
      <c r="D1" s="8"/>
    </row>
    <row r="2" spans="1:4" ht="25.5" customHeight="1" x14ac:dyDescent="0.25">
      <c r="B2" s="2" t="s">
        <v>2</v>
      </c>
      <c r="C2" s="2" t="s">
        <v>1</v>
      </c>
      <c r="D2" s="2" t="s">
        <v>0</v>
      </c>
    </row>
    <row r="3" spans="1:4" ht="25.5" customHeight="1" x14ac:dyDescent="0.25">
      <c r="A3" s="6">
        <v>2415</v>
      </c>
      <c r="B3" s="3">
        <v>1</v>
      </c>
      <c r="C3" s="3" t="str">
        <f>IF(ISBLANK(A3),"",VLOOKUP(A3,[6]Inscripcion!$A$1:$E$200,2,FALSE))</f>
        <v>Sharon Díaz Arroyo</v>
      </c>
      <c r="D3" s="3" t="str">
        <f>IF(ISBLANK(A3),"",VLOOKUP(A3,[6]Inscripcion!$A$1:$E$200,3,FALSE))</f>
        <v>Esparza</v>
      </c>
    </row>
    <row r="4" spans="1:4" ht="25.5" customHeight="1" x14ac:dyDescent="0.25">
      <c r="A4" s="6">
        <v>2671</v>
      </c>
      <c r="B4" s="2">
        <v>2</v>
      </c>
      <c r="C4" s="2" t="s">
        <v>21</v>
      </c>
      <c r="D4" s="2" t="s">
        <v>15</v>
      </c>
    </row>
    <row r="5" spans="1:4" ht="25.5" customHeight="1" x14ac:dyDescent="0.25">
      <c r="A5" s="6">
        <v>2209</v>
      </c>
      <c r="B5" s="3">
        <v>3</v>
      </c>
      <c r="C5" s="3" t="str">
        <f>IF(ISBLANK(A5),"",VLOOKUP(A5,[6]Inscripcion!$A$1:$E$200,2,FALSE))</f>
        <v>Paula Melissa Gomez Calderon</v>
      </c>
      <c r="D5" s="3" t="str">
        <f>IF(ISBLANK(A5),"",VLOOKUP(A5,[6]Inscripcion!$A$1:$E$200,3,FALSE))</f>
        <v>Cartago</v>
      </c>
    </row>
    <row r="6" spans="1:4" ht="25.5" customHeight="1" x14ac:dyDescent="0.25">
      <c r="A6" s="6">
        <v>2098</v>
      </c>
      <c r="B6" s="2">
        <v>3</v>
      </c>
      <c r="C6" s="2" t="str">
        <f>IF(ISBLANK(A6),"",VLOOKUP(A6,[6]Inscripcion!$A$1:$E$200,2,FALSE))</f>
        <v>Maria Fernanda Monge Morales</v>
      </c>
      <c r="D6" s="2" t="str">
        <f>IF(ISBLANK(A6),"",VLOOKUP(A6,[6]Inscripcion!$A$1:$E$200,3,FALSE))</f>
        <v>Perez Zeledon</v>
      </c>
    </row>
    <row r="7" spans="1:4" ht="25.5" customHeight="1" x14ac:dyDescent="0.25">
      <c r="A7" s="6">
        <v>2777</v>
      </c>
      <c r="B7" s="3">
        <v>5</v>
      </c>
      <c r="C7" s="3" t="str">
        <f>IF(ISBLANK(A7),"",VLOOKUP(A7,[6]Inscripcion!$A$1:$E$200,2,FALSE))</f>
        <v>Amanda Garro Valverde</v>
      </c>
      <c r="D7" s="3" t="str">
        <f>IF(ISBLANK(A7),"",VLOOKUP(A7,[6]Inscripcion!$A$1:$E$200,3,FALSE))</f>
        <v>Santa Ana</v>
      </c>
    </row>
    <row r="8" spans="1:4" ht="25.5" customHeight="1" x14ac:dyDescent="0.25">
      <c r="A8" s="6">
        <v>1415</v>
      </c>
      <c r="B8" s="2">
        <v>5</v>
      </c>
      <c r="C8" s="2" t="str">
        <f>IF(ISBLANK(A8),"",VLOOKUP(A8,[6]Inscripcion!$A$1:$E$200,2,FALSE))</f>
        <v>Stacy Vega Torres</v>
      </c>
      <c r="D8" s="2" t="str">
        <f>IF(ISBLANK(A8),"",VLOOKUP(A8,[6]Inscripcion!$A$1:$E$200,3,FALSE))</f>
        <v>Alajuela</v>
      </c>
    </row>
    <row r="9" spans="1:4" ht="25.5" customHeight="1" x14ac:dyDescent="0.25">
      <c r="A9" s="6">
        <v>2596</v>
      </c>
      <c r="B9" s="3">
        <v>5</v>
      </c>
      <c r="C9" s="3" t="str">
        <f>+[7]Inscripcion!$B$19</f>
        <v>Fiorella Alexandra Gutierrez Gonzalez</v>
      </c>
      <c r="D9" s="3" t="s">
        <v>13</v>
      </c>
    </row>
    <row r="10" spans="1:4" ht="25.5" customHeight="1" x14ac:dyDescent="0.25">
      <c r="A10" s="6">
        <v>2595</v>
      </c>
      <c r="B10" s="2">
        <v>5</v>
      </c>
      <c r="C10" s="2" t="s">
        <v>17</v>
      </c>
      <c r="D10" s="2" t="s">
        <v>9</v>
      </c>
    </row>
  </sheetData>
  <mergeCells count="1">
    <mergeCell ref="B1:D1"/>
  </mergeCells>
  <pageMargins left="0.7" right="0.7" top="0.75" bottom="0.75" header="0.3" footer="0.3"/>
  <pageSetup scale="9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OPEN</vt:lpstr>
      <vt:lpstr>Sub 9</vt:lpstr>
      <vt:lpstr>Sub 11</vt:lpstr>
      <vt:lpstr>Sub 13</vt:lpstr>
      <vt:lpstr>Sub 15</vt:lpstr>
      <vt:lpstr>Sub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Fecoteme01</dc:creator>
  <cp:lastModifiedBy>Fecoteme01</cp:lastModifiedBy>
  <cp:lastPrinted>2021-08-21T22:25:44Z</cp:lastPrinted>
  <dcterms:created xsi:type="dcterms:W3CDTF">2020-03-04T06:08:16Z</dcterms:created>
  <dcterms:modified xsi:type="dcterms:W3CDTF">2021-08-21T22:27:04Z</dcterms:modified>
</cp:coreProperties>
</file>