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653768D7-26EF-408D-9BD1-8B018771AEA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G12" i="1"/>
  <c r="E12" i="1"/>
  <c r="I10" i="1"/>
  <c r="G10" i="1"/>
  <c r="E10" i="1"/>
  <c r="I11" i="1"/>
  <c r="G11" i="1"/>
  <c r="E11" i="1"/>
  <c r="I85" i="1"/>
  <c r="G85" i="1"/>
  <c r="E85" i="1"/>
  <c r="I83" i="1"/>
  <c r="G83" i="1"/>
  <c r="E83" i="1"/>
  <c r="I88" i="1"/>
  <c r="G88" i="1"/>
  <c r="E88" i="1"/>
  <c r="I84" i="1"/>
  <c r="G84" i="1"/>
  <c r="E84" i="1"/>
  <c r="I87" i="1"/>
  <c r="G87" i="1"/>
  <c r="E87" i="1"/>
  <c r="I86" i="1"/>
  <c r="G86" i="1"/>
  <c r="E86" i="1"/>
  <c r="I89" i="1"/>
  <c r="G89" i="1"/>
  <c r="E89" i="1"/>
  <c r="I82" i="1"/>
  <c r="G82" i="1"/>
  <c r="E82" i="1"/>
  <c r="I76" i="1"/>
  <c r="G76" i="1"/>
  <c r="E76" i="1"/>
  <c r="I77" i="1"/>
  <c r="G77" i="1"/>
  <c r="E77" i="1"/>
  <c r="I72" i="1"/>
  <c r="G72" i="1"/>
  <c r="E72" i="1"/>
  <c r="I71" i="1"/>
  <c r="G71" i="1"/>
  <c r="E71" i="1"/>
  <c r="I73" i="1"/>
  <c r="G73" i="1"/>
  <c r="E73" i="1"/>
  <c r="I78" i="1"/>
  <c r="G78" i="1"/>
  <c r="E78" i="1"/>
  <c r="I75" i="1"/>
  <c r="G75" i="1"/>
  <c r="E75" i="1"/>
  <c r="I74" i="1"/>
  <c r="G74" i="1"/>
  <c r="E74" i="1"/>
  <c r="I67" i="1"/>
  <c r="G67" i="1"/>
  <c r="E67" i="1"/>
  <c r="I65" i="1"/>
  <c r="G65" i="1"/>
  <c r="E65" i="1"/>
  <c r="I64" i="1"/>
  <c r="G64" i="1"/>
  <c r="E64" i="1"/>
  <c r="I62" i="1"/>
  <c r="G62" i="1"/>
  <c r="E62" i="1"/>
  <c r="I63" i="1"/>
  <c r="G63" i="1"/>
  <c r="E63" i="1"/>
  <c r="I66" i="1"/>
  <c r="G66" i="1"/>
  <c r="E66" i="1"/>
  <c r="I60" i="1"/>
  <c r="G60" i="1"/>
  <c r="E60" i="1"/>
  <c r="I61" i="1"/>
  <c r="G61" i="1"/>
  <c r="E61" i="1"/>
  <c r="I52" i="1"/>
  <c r="G52" i="1"/>
  <c r="I51" i="1"/>
  <c r="G51" i="1"/>
  <c r="E51" i="1"/>
  <c r="I53" i="1"/>
  <c r="G53" i="1"/>
  <c r="E53" i="1"/>
  <c r="I55" i="1"/>
  <c r="G55" i="1"/>
  <c r="E55" i="1"/>
  <c r="I56" i="1"/>
  <c r="G56" i="1"/>
  <c r="I49" i="1"/>
  <c r="G49" i="1"/>
  <c r="E49" i="1"/>
  <c r="I54" i="1"/>
  <c r="G54" i="1"/>
  <c r="E54" i="1"/>
  <c r="I50" i="1"/>
  <c r="G50" i="1"/>
  <c r="E50" i="1"/>
  <c r="I41" i="1"/>
  <c r="G41" i="1"/>
  <c r="E41" i="1"/>
  <c r="I42" i="1"/>
  <c r="G42" i="1"/>
  <c r="E42" i="1"/>
  <c r="I39" i="1"/>
  <c r="G39" i="1"/>
  <c r="E39" i="1"/>
  <c r="I45" i="1"/>
  <c r="G45" i="1"/>
  <c r="E45" i="1"/>
  <c r="I44" i="1"/>
  <c r="G44" i="1"/>
  <c r="E44" i="1"/>
  <c r="I40" i="1"/>
  <c r="G40" i="1"/>
  <c r="E40" i="1"/>
  <c r="I43" i="1"/>
  <c r="G43" i="1"/>
  <c r="E43" i="1"/>
  <c r="I38" i="1"/>
  <c r="G38" i="1"/>
  <c r="E38" i="1"/>
  <c r="I29" i="1"/>
  <c r="G29" i="1"/>
  <c r="E29" i="1"/>
  <c r="I33" i="1"/>
  <c r="G33" i="1"/>
  <c r="E33" i="1"/>
  <c r="I30" i="1"/>
  <c r="G30" i="1"/>
  <c r="E30" i="1"/>
  <c r="I28" i="1"/>
  <c r="G28" i="1"/>
  <c r="E28" i="1"/>
  <c r="I34" i="1"/>
  <c r="G34" i="1"/>
  <c r="E34" i="1"/>
  <c r="I31" i="1"/>
  <c r="G31" i="1"/>
  <c r="E31" i="1"/>
  <c r="I32" i="1"/>
  <c r="G32" i="1"/>
  <c r="E32" i="1"/>
  <c r="I27" i="1"/>
  <c r="G27" i="1"/>
  <c r="E27" i="1"/>
  <c r="I21" i="1"/>
  <c r="G21" i="1"/>
  <c r="E21" i="1"/>
  <c r="K21" i="1" s="1"/>
  <c r="I18" i="1"/>
  <c r="G18" i="1"/>
  <c r="E18" i="1"/>
  <c r="I16" i="1"/>
  <c r="G16" i="1"/>
  <c r="E16" i="1"/>
  <c r="I22" i="1"/>
  <c r="G22" i="1"/>
  <c r="E22" i="1"/>
  <c r="I20" i="1"/>
  <c r="G20" i="1"/>
  <c r="E20" i="1"/>
  <c r="K20" i="1" s="1"/>
  <c r="I19" i="1"/>
  <c r="G19" i="1"/>
  <c r="E19" i="1"/>
  <c r="I17" i="1"/>
  <c r="G17" i="1"/>
  <c r="E17" i="1"/>
  <c r="K17" i="1" s="1"/>
  <c r="I23" i="1"/>
  <c r="G23" i="1"/>
  <c r="E23" i="1"/>
  <c r="K23" i="1" l="1"/>
  <c r="K16" i="1"/>
  <c r="K67" i="1"/>
  <c r="K76" i="1"/>
  <c r="K85" i="1"/>
  <c r="K40" i="1"/>
  <c r="K66" i="1"/>
  <c r="K84" i="1"/>
  <c r="K11" i="1"/>
  <c r="K78" i="1"/>
  <c r="K65" i="1"/>
  <c r="K45" i="1"/>
  <c r="K27" i="1"/>
  <c r="K62" i="1"/>
  <c r="K42" i="1"/>
  <c r="K41" i="1"/>
  <c r="K10" i="1"/>
  <c r="K12" i="1"/>
  <c r="K89" i="1"/>
  <c r="K55" i="1"/>
  <c r="K44" i="1"/>
  <c r="K34" i="1"/>
  <c r="K32" i="1"/>
  <c r="K82" i="1"/>
  <c r="K88" i="1"/>
  <c r="K87" i="1"/>
  <c r="K74" i="1"/>
  <c r="K73" i="1"/>
  <c r="K75" i="1"/>
  <c r="K72" i="1"/>
  <c r="K71" i="1"/>
  <c r="K63" i="1"/>
  <c r="K64" i="1"/>
  <c r="K53" i="1"/>
  <c r="K50" i="1"/>
  <c r="K49" i="1"/>
  <c r="K38" i="1"/>
  <c r="K43" i="1"/>
  <c r="K39" i="1"/>
  <c r="K28" i="1"/>
  <c r="K31" i="1"/>
  <c r="K18" i="1"/>
  <c r="K19" i="1"/>
  <c r="K22" i="1"/>
  <c r="K83" i="1"/>
  <c r="K86" i="1"/>
  <c r="K77" i="1"/>
  <c r="K60" i="1"/>
  <c r="K61" i="1"/>
  <c r="K52" i="1"/>
  <c r="K51" i="1"/>
  <c r="K56" i="1"/>
  <c r="K54" i="1"/>
  <c r="K29" i="1"/>
  <c r="K33" i="1"/>
  <c r="K30" i="1"/>
  <c r="I8" i="1"/>
  <c r="G8" i="1"/>
  <c r="E8" i="1"/>
  <c r="I7" i="1"/>
  <c r="G7" i="1"/>
  <c r="E7" i="1"/>
  <c r="I9" i="1"/>
  <c r="G9" i="1"/>
  <c r="E9" i="1"/>
  <c r="I6" i="1"/>
  <c r="G6" i="1"/>
  <c r="E6" i="1"/>
  <c r="I5" i="1"/>
  <c r="G5" i="1"/>
  <c r="E5" i="1"/>
  <c r="K6" i="1" l="1"/>
  <c r="K9" i="1"/>
  <c r="K8" i="1"/>
  <c r="K7" i="1"/>
  <c r="K5" i="1"/>
</calcChain>
</file>

<file path=xl/sharedStrings.xml><?xml version="1.0" encoding="utf-8"?>
<sst xmlns="http://schemas.openxmlformats.org/spreadsheetml/2006/main" count="249" uniqueCount="96">
  <si>
    <t>POSICIÓN</t>
  </si>
  <si>
    <t>NOMBRE</t>
  </si>
  <si>
    <t>CLUB</t>
  </si>
  <si>
    <t>CONTROL</t>
  </si>
  <si>
    <t>ASISTENCIA</t>
  </si>
  <si>
    <t>RANKING</t>
  </si>
  <si>
    <t>% LOGROS</t>
  </si>
  <si>
    <t>% TOTAL</t>
  </si>
  <si>
    <t>%</t>
  </si>
  <si>
    <t>CUMPLIDAS</t>
  </si>
  <si>
    <t>Mariangel Jimenez Quesada</t>
  </si>
  <si>
    <t>Valentina Carmona Contreras</t>
  </si>
  <si>
    <t>SUB11 FEMENINO</t>
  </si>
  <si>
    <t>SUB13 FEMENINO</t>
  </si>
  <si>
    <t>SUB11 MASCULINO</t>
  </si>
  <si>
    <t>SUB13 MASCULINO</t>
  </si>
  <si>
    <t>SUB15 FEMENINO</t>
  </si>
  <si>
    <t>SUB15 MASCULINO</t>
  </si>
  <si>
    <t>SUB19 FEMENINO</t>
  </si>
  <si>
    <t>SUB19 MASCULINO</t>
  </si>
  <si>
    <t>Santo Domingo</t>
  </si>
  <si>
    <t>San Carlos</t>
  </si>
  <si>
    <t>Escazú</t>
  </si>
  <si>
    <t>Pérez Zeledón</t>
  </si>
  <si>
    <t>San José</t>
  </si>
  <si>
    <t>Valentina Garro Valverde</t>
  </si>
  <si>
    <t>Ximena Miller Mora</t>
  </si>
  <si>
    <t>Santa Ana</t>
  </si>
  <si>
    <t>Esparza</t>
  </si>
  <si>
    <t>Amanda Jiménez Moraga</t>
  </si>
  <si>
    <t>Yara Navarrete González</t>
  </si>
  <si>
    <t>Alejandro Chaves Gallo</t>
  </si>
  <si>
    <t>Sebastián Mora Fuentes</t>
  </si>
  <si>
    <t>Corredores</t>
  </si>
  <si>
    <t>Alajuela</t>
  </si>
  <si>
    <t>Maria Paula Araya Aguilar</t>
  </si>
  <si>
    <t>Sebastián Aviles Brenes</t>
  </si>
  <si>
    <t>Gabriel Chaves Quirós</t>
  </si>
  <si>
    <t>Asaf Caravaca Ramírez</t>
  </si>
  <si>
    <t>José Ignacio Marín García</t>
  </si>
  <si>
    <t>Victoria Castro Salas</t>
  </si>
  <si>
    <t>Trixy Caravaca Ramírez</t>
  </si>
  <si>
    <t>Fiorella Gutiérrez</t>
  </si>
  <si>
    <t>Lucía Zavaleta Ovares</t>
  </si>
  <si>
    <t>Sofía Pérez Guardiola</t>
  </si>
  <si>
    <t>Meredith Solís Ulloa</t>
  </si>
  <si>
    <t>Benjamín Paniagua Rojas</t>
  </si>
  <si>
    <t>Elías Vega Reyes</t>
  </si>
  <si>
    <t>Felipe Arriaga Lizano</t>
  </si>
  <si>
    <t>Alejandro Montoya Morera</t>
  </si>
  <si>
    <t>San José/UCR</t>
  </si>
  <si>
    <t>Aserrí</t>
  </si>
  <si>
    <t>Santa Cruz</t>
  </si>
  <si>
    <t>Ambar Padilla Granados</t>
  </si>
  <si>
    <t>Gabriel Corrales Barrantes</t>
  </si>
  <si>
    <t>Nicolás Espinoza Alfaro</t>
  </si>
  <si>
    <t>Débora María Chaves González</t>
  </si>
  <si>
    <t>Sharon González Martínez</t>
  </si>
  <si>
    <t>Diana Arguedas Alvarez</t>
  </si>
  <si>
    <t>María José Jiménez Abarca</t>
  </si>
  <si>
    <t>Rainer Mateo Monge Arroyo</t>
  </si>
  <si>
    <t>Mariangel Garro Valverde</t>
  </si>
  <si>
    <t>Steven Aguilar Víquez</t>
  </si>
  <si>
    <t>Fabián Rojas Varela</t>
  </si>
  <si>
    <t>Isaac Rivera Torres</t>
  </si>
  <si>
    <t>Caleb Cascante Marín</t>
  </si>
  <si>
    <t>Luciano Quirós Ávila</t>
  </si>
  <si>
    <t>Nicolás Ceciliano Esquivel</t>
  </si>
  <si>
    <t>Samuel Madriz Montero</t>
  </si>
  <si>
    <t>Jaydelinne Baker Crawford</t>
  </si>
  <si>
    <t>Galilea Muñoz Córdoba</t>
  </si>
  <si>
    <t>Amanda Chen Cen</t>
  </si>
  <si>
    <t>Joslyn Castro Rueda</t>
  </si>
  <si>
    <t>Kiany Martínez Jiménez</t>
  </si>
  <si>
    <t>Jair Martínez Montenegro</t>
  </si>
  <si>
    <t>Moisés Campos Cruz</t>
  </si>
  <si>
    <t>Oswaldo Silva Novoa</t>
  </si>
  <si>
    <t>Amanda Padilla Granados</t>
  </si>
  <si>
    <t>Ariel Bartels Barquero</t>
  </si>
  <si>
    <t>María Fernanda Monge Morales</t>
  </si>
  <si>
    <t>Andrés Vega Valerio</t>
  </si>
  <si>
    <t>Alejandro Pereira Gutiérrez</t>
  </si>
  <si>
    <t>Fiorella Hernández Láscarez</t>
  </si>
  <si>
    <t>Camila Sánchez Murillo</t>
  </si>
  <si>
    <t>Ian Vargas Jiménez</t>
  </si>
  <si>
    <t>Emmanuel Estrada García</t>
  </si>
  <si>
    <t>Mariana Soto Calderón</t>
  </si>
  <si>
    <t>Adrián Meltzer Aizenman</t>
  </si>
  <si>
    <t>Sara Rojas Ordóñez</t>
  </si>
  <si>
    <t>Camila Peña Lara</t>
  </si>
  <si>
    <t>Cartago</t>
  </si>
  <si>
    <t>Nicolas Ovares Castro</t>
  </si>
  <si>
    <t>Valentina Aragón Martínez</t>
  </si>
  <si>
    <t>Reinel Vanegas Lacayo</t>
  </si>
  <si>
    <t>Jhonny Vásquez Sánchez</t>
  </si>
  <si>
    <t>PONDERACIONES PRESELECCIONES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</si>
</sst>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4"/>
      <color rgb="FF000000"/>
      <name val="Arial"/>
    </font>
    <font>
      <b/>
      <sz val="12"/>
      <color rgb="FFFFFFFF"/>
      <name val="Arial"/>
    </font>
    <font>
      <sz val="10"/>
      <name val="Arial"/>
    </font>
    <font>
      <sz val="10"/>
      <color theme="1"/>
      <name val="Arial"/>
      <scheme val="minor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203764"/>
        <bgColor rgb="FF203764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rgb="FFDDEBF7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4" fontId="5" fillId="3" borderId="5" xfId="0" applyNumberFormat="1" applyFont="1" applyFill="1" applyBorder="1" applyAlignment="1">
      <alignment horizontal="center" vertical="top"/>
    </xf>
    <xf numFmtId="4" fontId="5" fillId="3" borderId="8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4" fontId="5" fillId="3" borderId="4" xfId="0" applyNumberFormat="1" applyFont="1" applyFill="1" applyBorder="1" applyAlignment="1">
      <alignment horizontal="center" vertical="top"/>
    </xf>
    <xf numFmtId="4" fontId="5" fillId="3" borderId="2" xfId="0" applyNumberFormat="1" applyFont="1" applyFill="1" applyBorder="1" applyAlignment="1">
      <alignment horizontal="center" vertical="top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vertical="top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4" fontId="5" fillId="4" borderId="5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4" fontId="5" fillId="4" borderId="4" xfId="0" applyNumberFormat="1" applyFont="1" applyFill="1" applyBorder="1" applyAlignment="1">
      <alignment horizontal="center" vertical="top"/>
    </xf>
    <xf numFmtId="4" fontId="5" fillId="4" borderId="2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2" fontId="5" fillId="3" borderId="4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/>
    <xf numFmtId="0" fontId="2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top"/>
    </xf>
    <xf numFmtId="4" fontId="5" fillId="3" borderId="6" xfId="0" applyNumberFormat="1" applyFont="1" applyFill="1" applyBorder="1" applyAlignment="1">
      <alignment horizontal="center" vertical="top"/>
    </xf>
    <xf numFmtId="4" fontId="5" fillId="3" borderId="9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66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90"/>
  <sheetViews>
    <sheetView tabSelected="1" topLeftCell="A73" zoomScale="90" zoomScaleNormal="90" workbookViewId="0">
      <selection activeCell="A56" sqref="A56"/>
    </sheetView>
  </sheetViews>
  <sheetFormatPr baseColWidth="10" defaultColWidth="12.7109375" defaultRowHeight="15.75" customHeight="1" x14ac:dyDescent="0.2"/>
  <cols>
    <col min="1" max="1" width="13.28515625" customWidth="1"/>
    <col min="2" max="2" width="33.7109375" customWidth="1"/>
    <col min="3" max="3" width="16.7109375" customWidth="1"/>
    <col min="4" max="4" width="12.85546875" customWidth="1"/>
    <col min="5" max="5" width="12.5703125" customWidth="1"/>
    <col min="6" max="6" width="16.7109375" customWidth="1"/>
    <col min="7" max="7" width="11.28515625" customWidth="1"/>
    <col min="8" max="8" width="12.7109375" customWidth="1"/>
    <col min="9" max="9" width="12.28515625" customWidth="1"/>
    <col min="10" max="10" width="14.140625" customWidth="1"/>
    <col min="11" max="11" width="11.42578125" customWidth="1"/>
    <col min="12" max="12" width="0.85546875" customWidth="1"/>
    <col min="13" max="13" width="15.5703125" style="16" customWidth="1"/>
  </cols>
  <sheetData>
    <row r="1" spans="1:29" ht="15.75" customHeight="1" x14ac:dyDescent="0.25">
      <c r="A1" s="33" t="s">
        <v>95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29" ht="15.75" customHeight="1" x14ac:dyDescent="0.25">
      <c r="A2" s="1"/>
    </row>
    <row r="3" spans="1:29" ht="15.75" customHeight="1" x14ac:dyDescent="0.2">
      <c r="A3" s="35" t="s">
        <v>0</v>
      </c>
      <c r="B3" s="35" t="s">
        <v>1</v>
      </c>
      <c r="C3" s="35" t="s">
        <v>2</v>
      </c>
      <c r="D3" s="37" t="s">
        <v>3</v>
      </c>
      <c r="E3" s="38"/>
      <c r="F3" s="3" t="s">
        <v>4</v>
      </c>
      <c r="G3" s="3">
        <v>9</v>
      </c>
      <c r="H3" s="37" t="s">
        <v>5</v>
      </c>
      <c r="I3" s="38"/>
      <c r="J3" s="35" t="s">
        <v>6</v>
      </c>
      <c r="K3" s="35" t="s">
        <v>7</v>
      </c>
      <c r="L3" s="4"/>
      <c r="M3" s="31" t="s">
        <v>12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">
      <c r="A4" s="36"/>
      <c r="B4" s="36"/>
      <c r="C4" s="36"/>
      <c r="D4" s="2" t="s">
        <v>0</v>
      </c>
      <c r="E4" s="2" t="s">
        <v>8</v>
      </c>
      <c r="F4" s="2" t="s">
        <v>9</v>
      </c>
      <c r="G4" s="2" t="s">
        <v>8</v>
      </c>
      <c r="H4" s="2" t="s">
        <v>0</v>
      </c>
      <c r="I4" s="2" t="s">
        <v>8</v>
      </c>
      <c r="J4" s="39"/>
      <c r="K4" s="39"/>
      <c r="L4" s="4"/>
      <c r="M4" s="3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 customHeight="1" x14ac:dyDescent="0.2">
      <c r="A5" s="5">
        <v>1</v>
      </c>
      <c r="B5" s="15" t="s">
        <v>69</v>
      </c>
      <c r="C5" s="6" t="s">
        <v>51</v>
      </c>
      <c r="D5" s="6">
        <v>1</v>
      </c>
      <c r="E5" s="7">
        <f t="shared" ref="E5:E12" si="0">30-(D5*3.25)+3.25</f>
        <v>30</v>
      </c>
      <c r="F5" s="6">
        <v>9</v>
      </c>
      <c r="G5" s="7">
        <f t="shared" ref="G5:G12" si="1">40*F5/G$3</f>
        <v>40</v>
      </c>
      <c r="H5" s="6">
        <v>1</v>
      </c>
      <c r="I5" s="7">
        <f t="shared" ref="I5:I12" si="2">20-(H5*2.5)+2.5</f>
        <v>20</v>
      </c>
      <c r="J5" s="6">
        <v>4</v>
      </c>
      <c r="K5" s="8">
        <f t="shared" ref="K5:K12" si="3">SUM(E5,G5,I5,J5)</f>
        <v>94</v>
      </c>
      <c r="M5" s="32"/>
    </row>
    <row r="6" spans="1:29" x14ac:dyDescent="0.2">
      <c r="A6" s="5">
        <v>2</v>
      </c>
      <c r="B6" s="15" t="s">
        <v>70</v>
      </c>
      <c r="C6" s="17" t="s">
        <v>28</v>
      </c>
      <c r="D6" s="9">
        <v>2</v>
      </c>
      <c r="E6" s="7">
        <f t="shared" si="0"/>
        <v>26.75</v>
      </c>
      <c r="F6" s="17">
        <v>9</v>
      </c>
      <c r="G6" s="10">
        <f t="shared" si="1"/>
        <v>40</v>
      </c>
      <c r="H6" s="9">
        <v>2</v>
      </c>
      <c r="I6" s="10">
        <f t="shared" si="2"/>
        <v>17.5</v>
      </c>
      <c r="J6" s="9">
        <v>0</v>
      </c>
      <c r="K6" s="11">
        <f t="shared" si="3"/>
        <v>84.25</v>
      </c>
      <c r="M6" s="32"/>
    </row>
    <row r="7" spans="1:29" ht="15" customHeight="1" x14ac:dyDescent="0.2">
      <c r="A7" s="5">
        <v>3</v>
      </c>
      <c r="B7" s="15" t="s">
        <v>71</v>
      </c>
      <c r="C7" s="14" t="s">
        <v>22</v>
      </c>
      <c r="D7" s="9">
        <v>4</v>
      </c>
      <c r="E7" s="7">
        <f t="shared" si="0"/>
        <v>20.25</v>
      </c>
      <c r="F7" s="9">
        <v>9</v>
      </c>
      <c r="G7" s="10">
        <f t="shared" si="1"/>
        <v>40</v>
      </c>
      <c r="H7" s="9">
        <v>3</v>
      </c>
      <c r="I7" s="10">
        <f t="shared" si="2"/>
        <v>15</v>
      </c>
      <c r="J7" s="9">
        <v>0</v>
      </c>
      <c r="K7" s="11">
        <f t="shared" si="3"/>
        <v>75.25</v>
      </c>
      <c r="M7" s="32"/>
    </row>
    <row r="8" spans="1:29" ht="15" customHeight="1" x14ac:dyDescent="0.2">
      <c r="A8" s="5">
        <v>4</v>
      </c>
      <c r="B8" s="15" t="s">
        <v>53</v>
      </c>
      <c r="C8" s="20" t="s">
        <v>23</v>
      </c>
      <c r="D8" s="9">
        <v>6</v>
      </c>
      <c r="E8" s="7">
        <f t="shared" si="0"/>
        <v>13.75</v>
      </c>
      <c r="F8" s="3">
        <v>9</v>
      </c>
      <c r="G8" s="10">
        <f t="shared" si="1"/>
        <v>40</v>
      </c>
      <c r="H8" s="9">
        <v>5</v>
      </c>
      <c r="I8" s="10">
        <f t="shared" si="2"/>
        <v>10</v>
      </c>
      <c r="J8" s="9">
        <v>0</v>
      </c>
      <c r="K8" s="11">
        <f t="shared" si="3"/>
        <v>63.75</v>
      </c>
      <c r="M8" s="32"/>
    </row>
    <row r="9" spans="1:29" ht="15" customHeight="1" x14ac:dyDescent="0.2">
      <c r="A9" s="5">
        <v>5</v>
      </c>
      <c r="B9" s="15" t="s">
        <v>82</v>
      </c>
      <c r="C9" s="19" t="s">
        <v>24</v>
      </c>
      <c r="D9" s="9">
        <v>3</v>
      </c>
      <c r="E9" s="7">
        <f t="shared" si="0"/>
        <v>23.5</v>
      </c>
      <c r="F9" s="19">
        <v>6</v>
      </c>
      <c r="G9" s="10">
        <f t="shared" si="1"/>
        <v>26.666666666666668</v>
      </c>
      <c r="H9" s="9">
        <v>4</v>
      </c>
      <c r="I9" s="10">
        <f t="shared" si="2"/>
        <v>12.5</v>
      </c>
      <c r="J9" s="9">
        <v>0</v>
      </c>
      <c r="K9" s="11">
        <f t="shared" si="3"/>
        <v>62.666666666666671</v>
      </c>
      <c r="M9" s="32"/>
    </row>
    <row r="10" spans="1:29" x14ac:dyDescent="0.2">
      <c r="A10" s="5">
        <v>6</v>
      </c>
      <c r="B10" s="15" t="s">
        <v>10</v>
      </c>
      <c r="C10" s="13" t="s">
        <v>28</v>
      </c>
      <c r="D10" s="9">
        <v>5</v>
      </c>
      <c r="E10" s="7">
        <f t="shared" si="0"/>
        <v>17</v>
      </c>
      <c r="F10" s="13">
        <v>9</v>
      </c>
      <c r="G10" s="10">
        <f t="shared" si="1"/>
        <v>40</v>
      </c>
      <c r="H10" s="9">
        <v>7</v>
      </c>
      <c r="I10" s="10">
        <f t="shared" si="2"/>
        <v>5</v>
      </c>
      <c r="J10" s="9">
        <v>0</v>
      </c>
      <c r="K10" s="11">
        <f t="shared" si="3"/>
        <v>62</v>
      </c>
      <c r="M10" s="32"/>
    </row>
    <row r="11" spans="1:29" ht="15" customHeight="1" x14ac:dyDescent="0.2">
      <c r="A11" s="5">
        <v>7</v>
      </c>
      <c r="B11" s="15" t="s">
        <v>86</v>
      </c>
      <c r="C11" s="13" t="s">
        <v>28</v>
      </c>
      <c r="D11" s="9">
        <v>8</v>
      </c>
      <c r="E11" s="7">
        <f t="shared" si="0"/>
        <v>7.25</v>
      </c>
      <c r="F11" s="13">
        <v>9</v>
      </c>
      <c r="G11" s="10">
        <f t="shared" si="1"/>
        <v>40</v>
      </c>
      <c r="H11" s="9">
        <v>6</v>
      </c>
      <c r="I11" s="10">
        <f t="shared" si="2"/>
        <v>7.5</v>
      </c>
      <c r="J11" s="9">
        <v>0</v>
      </c>
      <c r="K11" s="11">
        <f t="shared" si="3"/>
        <v>54.75</v>
      </c>
      <c r="M11" s="32"/>
    </row>
    <row r="12" spans="1:29" x14ac:dyDescent="0.2">
      <c r="A12" s="5">
        <v>8</v>
      </c>
      <c r="B12" s="15" t="s">
        <v>11</v>
      </c>
      <c r="C12" s="17" t="s">
        <v>52</v>
      </c>
      <c r="D12" s="9">
        <v>7</v>
      </c>
      <c r="E12" s="7">
        <f t="shared" si="0"/>
        <v>10.5</v>
      </c>
      <c r="F12" s="17">
        <v>9</v>
      </c>
      <c r="G12" s="10">
        <f t="shared" si="1"/>
        <v>40</v>
      </c>
      <c r="H12" s="9">
        <v>8</v>
      </c>
      <c r="I12" s="10">
        <f t="shared" si="2"/>
        <v>2.5</v>
      </c>
      <c r="J12" s="9">
        <v>0</v>
      </c>
      <c r="K12" s="11">
        <f t="shared" si="3"/>
        <v>53</v>
      </c>
      <c r="M12" s="32"/>
    </row>
    <row r="13" spans="1:29" ht="15.75" customHeight="1" x14ac:dyDescent="0.25">
      <c r="A13" s="1"/>
    </row>
    <row r="14" spans="1:29" ht="15.75" customHeight="1" x14ac:dyDescent="0.2">
      <c r="A14" s="35" t="s">
        <v>0</v>
      </c>
      <c r="B14" s="35" t="s">
        <v>1</v>
      </c>
      <c r="C14" s="35" t="s">
        <v>2</v>
      </c>
      <c r="D14" s="37" t="s">
        <v>3</v>
      </c>
      <c r="E14" s="38"/>
      <c r="F14" s="3" t="s">
        <v>4</v>
      </c>
      <c r="G14" s="3">
        <v>9</v>
      </c>
      <c r="H14" s="37" t="s">
        <v>5</v>
      </c>
      <c r="I14" s="38"/>
      <c r="J14" s="35" t="s">
        <v>6</v>
      </c>
      <c r="K14" s="35" t="s">
        <v>7</v>
      </c>
      <c r="L14" s="4"/>
      <c r="M14" s="31" t="s">
        <v>14</v>
      </c>
    </row>
    <row r="15" spans="1:29" x14ac:dyDescent="0.2">
      <c r="A15" s="36"/>
      <c r="B15" s="36"/>
      <c r="C15" s="36"/>
      <c r="D15" s="13" t="s">
        <v>0</v>
      </c>
      <c r="E15" s="13" t="s">
        <v>8</v>
      </c>
      <c r="F15" s="13" t="s">
        <v>9</v>
      </c>
      <c r="G15" s="13" t="s">
        <v>8</v>
      </c>
      <c r="H15" s="13" t="s">
        <v>0</v>
      </c>
      <c r="I15" s="13" t="s">
        <v>8</v>
      </c>
      <c r="J15" s="39"/>
      <c r="K15" s="39"/>
      <c r="L15" s="4"/>
      <c r="M15" s="32"/>
    </row>
    <row r="16" spans="1:29" ht="15.75" customHeight="1" x14ac:dyDescent="0.2">
      <c r="A16" s="5">
        <v>1</v>
      </c>
      <c r="B16" s="15" t="s">
        <v>64</v>
      </c>
      <c r="C16" s="6" t="s">
        <v>24</v>
      </c>
      <c r="D16" s="9">
        <v>3</v>
      </c>
      <c r="E16" s="7">
        <f t="shared" ref="E16:E23" si="4">30-(D16*3.25)+3.25</f>
        <v>23.5</v>
      </c>
      <c r="F16" s="6">
        <v>7</v>
      </c>
      <c r="G16" s="7">
        <f t="shared" ref="G16:G23" si="5">40*F16/G$3</f>
        <v>31.111111111111111</v>
      </c>
      <c r="H16" s="6">
        <v>1</v>
      </c>
      <c r="I16" s="7">
        <f t="shared" ref="I16:I23" si="6">20-(H16*2.5)+2.5</f>
        <v>20</v>
      </c>
      <c r="J16" s="6">
        <v>0</v>
      </c>
      <c r="K16" s="8">
        <f t="shared" ref="K16:K23" si="7">SUM(E16,G16,I16,J16)</f>
        <v>74.611111111111114</v>
      </c>
      <c r="L16" s="12"/>
      <c r="M16" s="32"/>
    </row>
    <row r="17" spans="1:13" ht="15.75" customHeight="1" x14ac:dyDescent="0.2">
      <c r="A17" s="5">
        <v>2</v>
      </c>
      <c r="B17" s="15" t="s">
        <v>63</v>
      </c>
      <c r="C17" s="13" t="s">
        <v>21</v>
      </c>
      <c r="D17" s="9">
        <v>2</v>
      </c>
      <c r="E17" s="7">
        <f t="shared" si="4"/>
        <v>26.75</v>
      </c>
      <c r="F17" s="13">
        <v>9</v>
      </c>
      <c r="G17" s="10">
        <f t="shared" si="5"/>
        <v>40</v>
      </c>
      <c r="H17" s="9">
        <v>7</v>
      </c>
      <c r="I17" s="10">
        <f t="shared" si="6"/>
        <v>5</v>
      </c>
      <c r="J17" s="9">
        <v>2.5</v>
      </c>
      <c r="K17" s="11">
        <f t="shared" si="7"/>
        <v>74.25</v>
      </c>
      <c r="L17" s="12"/>
      <c r="M17" s="32"/>
    </row>
    <row r="18" spans="1:13" ht="15.75" customHeight="1" x14ac:dyDescent="0.2">
      <c r="A18" s="5">
        <v>3</v>
      </c>
      <c r="B18" s="15" t="s">
        <v>54</v>
      </c>
      <c r="C18" s="20" t="s">
        <v>28</v>
      </c>
      <c r="D18" s="9">
        <v>5</v>
      </c>
      <c r="E18" s="7">
        <f t="shared" si="4"/>
        <v>17</v>
      </c>
      <c r="F18" s="3">
        <v>9</v>
      </c>
      <c r="G18" s="10">
        <f t="shared" si="5"/>
        <v>40</v>
      </c>
      <c r="H18" s="9">
        <v>3</v>
      </c>
      <c r="I18" s="10">
        <f t="shared" si="6"/>
        <v>15</v>
      </c>
      <c r="J18" s="9">
        <v>0</v>
      </c>
      <c r="K18" s="11">
        <f t="shared" si="7"/>
        <v>72</v>
      </c>
      <c r="L18" s="12"/>
      <c r="M18" s="32"/>
    </row>
    <row r="19" spans="1:13" ht="15.75" customHeight="1" x14ac:dyDescent="0.2">
      <c r="A19" s="5">
        <v>4</v>
      </c>
      <c r="B19" s="15" t="s">
        <v>66</v>
      </c>
      <c r="C19" s="19" t="s">
        <v>22</v>
      </c>
      <c r="D19" s="9">
        <v>6</v>
      </c>
      <c r="E19" s="7">
        <f t="shared" si="4"/>
        <v>13.75</v>
      </c>
      <c r="F19" s="19">
        <v>9</v>
      </c>
      <c r="G19" s="10">
        <f t="shared" si="5"/>
        <v>40</v>
      </c>
      <c r="H19" s="9">
        <v>2</v>
      </c>
      <c r="I19" s="10">
        <f t="shared" si="6"/>
        <v>17.5</v>
      </c>
      <c r="J19" s="9">
        <v>0</v>
      </c>
      <c r="K19" s="11">
        <f t="shared" si="7"/>
        <v>71.25</v>
      </c>
      <c r="L19" s="12"/>
      <c r="M19" s="32"/>
    </row>
    <row r="20" spans="1:13" ht="15.75" customHeight="1" x14ac:dyDescent="0.2">
      <c r="A20" s="5">
        <v>5</v>
      </c>
      <c r="B20" s="15" t="s">
        <v>67</v>
      </c>
      <c r="C20" s="20" t="s">
        <v>23</v>
      </c>
      <c r="D20" s="9">
        <v>7</v>
      </c>
      <c r="E20" s="7">
        <f t="shared" si="4"/>
        <v>10.5</v>
      </c>
      <c r="F20" s="3">
        <v>9</v>
      </c>
      <c r="G20" s="10">
        <f t="shared" si="5"/>
        <v>40</v>
      </c>
      <c r="H20" s="9">
        <v>4</v>
      </c>
      <c r="I20" s="10">
        <f t="shared" si="6"/>
        <v>12.5</v>
      </c>
      <c r="J20" s="9">
        <v>0</v>
      </c>
      <c r="K20" s="11">
        <f t="shared" si="7"/>
        <v>63</v>
      </c>
      <c r="L20" s="12"/>
      <c r="M20" s="32"/>
    </row>
    <row r="21" spans="1:13" ht="15.75" customHeight="1" x14ac:dyDescent="0.2">
      <c r="A21" s="5">
        <v>6</v>
      </c>
      <c r="B21" s="15" t="s">
        <v>87</v>
      </c>
      <c r="C21" s="14" t="s">
        <v>22</v>
      </c>
      <c r="D21" s="9">
        <v>8</v>
      </c>
      <c r="E21" s="7">
        <f t="shared" si="4"/>
        <v>7.25</v>
      </c>
      <c r="F21" s="9">
        <v>9</v>
      </c>
      <c r="G21" s="10">
        <f t="shared" si="5"/>
        <v>40</v>
      </c>
      <c r="H21" s="9">
        <v>5</v>
      </c>
      <c r="I21" s="10">
        <f t="shared" si="6"/>
        <v>10</v>
      </c>
      <c r="J21" s="9">
        <v>0</v>
      </c>
      <c r="K21" s="11">
        <f t="shared" si="7"/>
        <v>57.25</v>
      </c>
      <c r="L21" s="12"/>
      <c r="M21" s="32"/>
    </row>
    <row r="22" spans="1:13" ht="15.75" customHeight="1" x14ac:dyDescent="0.2">
      <c r="A22" s="5">
        <v>7</v>
      </c>
      <c r="B22" s="15" t="s">
        <v>65</v>
      </c>
      <c r="C22" s="19" t="s">
        <v>22</v>
      </c>
      <c r="D22" s="6">
        <v>4</v>
      </c>
      <c r="E22" s="7">
        <f t="shared" si="4"/>
        <v>20.25</v>
      </c>
      <c r="F22" s="19">
        <v>7</v>
      </c>
      <c r="G22" s="10">
        <f t="shared" si="5"/>
        <v>31.111111111111111</v>
      </c>
      <c r="H22" s="9">
        <v>8</v>
      </c>
      <c r="I22" s="10">
        <f t="shared" si="6"/>
        <v>2.5</v>
      </c>
      <c r="J22" s="9">
        <v>0</v>
      </c>
      <c r="K22" s="11">
        <f t="shared" si="7"/>
        <v>53.861111111111114</v>
      </c>
      <c r="L22" s="12"/>
      <c r="M22" s="32"/>
    </row>
    <row r="23" spans="1:13" ht="15.75" customHeight="1" x14ac:dyDescent="0.2">
      <c r="A23" s="5">
        <v>8</v>
      </c>
      <c r="B23" s="15" t="s">
        <v>68</v>
      </c>
      <c r="C23" s="14" t="s">
        <v>20</v>
      </c>
      <c r="D23" s="6">
        <v>1</v>
      </c>
      <c r="E23" s="7">
        <f t="shared" si="4"/>
        <v>30</v>
      </c>
      <c r="F23" s="9">
        <v>2</v>
      </c>
      <c r="G23" s="10">
        <f t="shared" si="5"/>
        <v>8.8888888888888893</v>
      </c>
      <c r="H23" s="9">
        <v>6</v>
      </c>
      <c r="I23" s="10">
        <f t="shared" si="6"/>
        <v>7.5</v>
      </c>
      <c r="J23" s="9">
        <v>4</v>
      </c>
      <c r="K23" s="11">
        <f t="shared" si="7"/>
        <v>50.388888888888886</v>
      </c>
      <c r="L23" s="12"/>
      <c r="M23" s="32"/>
    </row>
    <row r="25" spans="1:13" ht="15.75" customHeight="1" x14ac:dyDescent="0.2">
      <c r="A25" s="35" t="s">
        <v>0</v>
      </c>
      <c r="B25" s="35" t="s">
        <v>1</v>
      </c>
      <c r="C25" s="35" t="s">
        <v>2</v>
      </c>
      <c r="D25" s="37" t="s">
        <v>3</v>
      </c>
      <c r="E25" s="38"/>
      <c r="F25" s="3" t="s">
        <v>4</v>
      </c>
      <c r="G25" s="3">
        <v>9</v>
      </c>
      <c r="H25" s="37" t="s">
        <v>5</v>
      </c>
      <c r="I25" s="38"/>
      <c r="J25" s="35" t="s">
        <v>6</v>
      </c>
      <c r="K25" s="35" t="s">
        <v>7</v>
      </c>
      <c r="L25" s="4"/>
      <c r="M25" s="31" t="s">
        <v>13</v>
      </c>
    </row>
    <row r="26" spans="1:13" ht="15.75" customHeight="1" x14ac:dyDescent="0.2">
      <c r="A26" s="36"/>
      <c r="B26" s="36"/>
      <c r="C26" s="36"/>
      <c r="D26" s="13" t="s">
        <v>0</v>
      </c>
      <c r="E26" s="13" t="s">
        <v>8</v>
      </c>
      <c r="F26" s="13" t="s">
        <v>9</v>
      </c>
      <c r="G26" s="13" t="s">
        <v>8</v>
      </c>
      <c r="H26" s="13" t="s">
        <v>0</v>
      </c>
      <c r="I26" s="13" t="s">
        <v>8</v>
      </c>
      <c r="J26" s="39"/>
      <c r="K26" s="39"/>
      <c r="L26" s="4"/>
      <c r="M26" s="32"/>
    </row>
    <row r="27" spans="1:13" ht="15.75" customHeight="1" x14ac:dyDescent="0.2">
      <c r="A27" s="5">
        <v>1</v>
      </c>
      <c r="B27" s="15" t="s">
        <v>25</v>
      </c>
      <c r="C27" s="6" t="s">
        <v>27</v>
      </c>
      <c r="D27" s="6">
        <v>1</v>
      </c>
      <c r="E27" s="7">
        <f t="shared" ref="E27:E34" si="8">30-(D27*3.25)+3.25</f>
        <v>30</v>
      </c>
      <c r="F27" s="6">
        <v>7</v>
      </c>
      <c r="G27" s="7">
        <f t="shared" ref="G27:G34" si="9">40*F27/G$3</f>
        <v>31.111111111111111</v>
      </c>
      <c r="H27" s="6">
        <v>1</v>
      </c>
      <c r="I27" s="7">
        <f t="shared" ref="I27:I34" si="10">20-(H27*2.5)+2.5</f>
        <v>20</v>
      </c>
      <c r="J27" s="6">
        <v>3.5</v>
      </c>
      <c r="K27" s="8">
        <f t="shared" ref="K27:K34" si="11">SUM(E27,G27,I27,J27)</f>
        <v>84.611111111111114</v>
      </c>
      <c r="L27" s="12"/>
      <c r="M27" s="32"/>
    </row>
    <row r="28" spans="1:13" ht="15.75" customHeight="1" x14ac:dyDescent="0.2">
      <c r="A28" s="5">
        <v>2</v>
      </c>
      <c r="B28" s="15" t="s">
        <v>29</v>
      </c>
      <c r="C28" s="14" t="s">
        <v>24</v>
      </c>
      <c r="D28" s="14">
        <v>3</v>
      </c>
      <c r="E28" s="7">
        <f t="shared" si="8"/>
        <v>23.5</v>
      </c>
      <c r="F28" s="9">
        <v>9</v>
      </c>
      <c r="G28" s="10">
        <f t="shared" si="9"/>
        <v>40</v>
      </c>
      <c r="H28" s="9">
        <v>4</v>
      </c>
      <c r="I28" s="10">
        <f t="shared" si="10"/>
        <v>12.5</v>
      </c>
      <c r="J28" s="9">
        <v>6</v>
      </c>
      <c r="K28" s="11">
        <f t="shared" si="11"/>
        <v>82</v>
      </c>
      <c r="L28" s="12"/>
      <c r="M28" s="32"/>
    </row>
    <row r="29" spans="1:13" ht="15.75" customHeight="1" x14ac:dyDescent="0.2">
      <c r="A29" s="5">
        <v>3</v>
      </c>
      <c r="B29" s="15" t="s">
        <v>89</v>
      </c>
      <c r="C29" s="14" t="s">
        <v>90</v>
      </c>
      <c r="D29" s="6">
        <v>0</v>
      </c>
      <c r="E29" s="7">
        <f t="shared" si="8"/>
        <v>33.25</v>
      </c>
      <c r="F29" s="9">
        <v>9</v>
      </c>
      <c r="G29" s="10">
        <f t="shared" si="9"/>
        <v>40</v>
      </c>
      <c r="H29" s="9">
        <v>7</v>
      </c>
      <c r="I29" s="10">
        <f t="shared" si="10"/>
        <v>5</v>
      </c>
      <c r="J29" s="9">
        <v>0</v>
      </c>
      <c r="K29" s="11">
        <f t="shared" si="11"/>
        <v>78.25</v>
      </c>
      <c r="L29" s="12"/>
      <c r="M29" s="32"/>
    </row>
    <row r="30" spans="1:13" ht="15.75" customHeight="1" x14ac:dyDescent="0.2">
      <c r="A30" s="5">
        <v>4</v>
      </c>
      <c r="B30" s="15" t="s">
        <v>73</v>
      </c>
      <c r="C30" s="17" t="s">
        <v>28</v>
      </c>
      <c r="D30" s="14">
        <v>5</v>
      </c>
      <c r="E30" s="7">
        <f t="shared" si="8"/>
        <v>17</v>
      </c>
      <c r="F30" s="17">
        <v>9</v>
      </c>
      <c r="G30" s="10">
        <f t="shared" si="9"/>
        <v>40</v>
      </c>
      <c r="H30" s="9">
        <v>5</v>
      </c>
      <c r="I30" s="10">
        <f t="shared" si="10"/>
        <v>10</v>
      </c>
      <c r="J30" s="9">
        <v>4</v>
      </c>
      <c r="K30" s="11">
        <f t="shared" si="11"/>
        <v>71</v>
      </c>
      <c r="L30" s="12"/>
      <c r="M30" s="32"/>
    </row>
    <row r="31" spans="1:13" ht="15.75" customHeight="1" x14ac:dyDescent="0.2">
      <c r="A31" s="5">
        <v>5</v>
      </c>
      <c r="B31" s="15" t="s">
        <v>30</v>
      </c>
      <c r="C31" s="14" t="s">
        <v>20</v>
      </c>
      <c r="D31" s="6">
        <v>4</v>
      </c>
      <c r="E31" s="7">
        <f t="shared" si="8"/>
        <v>20.25</v>
      </c>
      <c r="F31" s="9">
        <v>7</v>
      </c>
      <c r="G31" s="10">
        <f t="shared" si="9"/>
        <v>31.111111111111111</v>
      </c>
      <c r="H31" s="9">
        <v>3</v>
      </c>
      <c r="I31" s="10">
        <f t="shared" si="10"/>
        <v>15</v>
      </c>
      <c r="J31" s="9">
        <v>0</v>
      </c>
      <c r="K31" s="11">
        <f t="shared" si="11"/>
        <v>66.361111111111114</v>
      </c>
      <c r="L31" s="12"/>
      <c r="M31" s="32"/>
    </row>
    <row r="32" spans="1:13" ht="15.75" customHeight="1" x14ac:dyDescent="0.2">
      <c r="A32" s="5">
        <v>6</v>
      </c>
      <c r="B32" s="15" t="s">
        <v>26</v>
      </c>
      <c r="C32" s="19" t="s">
        <v>22</v>
      </c>
      <c r="D32" s="14">
        <v>2</v>
      </c>
      <c r="E32" s="7">
        <f t="shared" si="8"/>
        <v>26.75</v>
      </c>
      <c r="F32" s="19">
        <v>4</v>
      </c>
      <c r="G32" s="10">
        <f t="shared" si="9"/>
        <v>17.777777777777779</v>
      </c>
      <c r="H32" s="9">
        <v>2</v>
      </c>
      <c r="I32" s="10">
        <f t="shared" si="10"/>
        <v>17.5</v>
      </c>
      <c r="J32" s="9">
        <v>3</v>
      </c>
      <c r="K32" s="11">
        <f t="shared" si="11"/>
        <v>65.027777777777771</v>
      </c>
      <c r="L32" s="12"/>
      <c r="M32" s="32"/>
    </row>
    <row r="33" spans="1:13" ht="15.75" customHeight="1" x14ac:dyDescent="0.2">
      <c r="A33" s="5">
        <v>7</v>
      </c>
      <c r="B33" s="15" t="s">
        <v>88</v>
      </c>
      <c r="C33" s="14" t="s">
        <v>24</v>
      </c>
      <c r="D33" s="6">
        <v>7</v>
      </c>
      <c r="E33" s="7">
        <f t="shared" si="8"/>
        <v>10.5</v>
      </c>
      <c r="F33" s="9">
        <v>9</v>
      </c>
      <c r="G33" s="10">
        <f t="shared" si="9"/>
        <v>40</v>
      </c>
      <c r="H33" s="6">
        <v>6</v>
      </c>
      <c r="I33" s="10">
        <f t="shared" si="10"/>
        <v>7.5</v>
      </c>
      <c r="J33" s="9">
        <v>0</v>
      </c>
      <c r="K33" s="11">
        <f t="shared" si="11"/>
        <v>58</v>
      </c>
      <c r="L33" s="12"/>
      <c r="M33" s="32"/>
    </row>
    <row r="34" spans="1:13" ht="15.75" customHeight="1" x14ac:dyDescent="0.2">
      <c r="A34" s="5">
        <v>8</v>
      </c>
      <c r="B34" s="15" t="s">
        <v>72</v>
      </c>
      <c r="C34" s="20" t="s">
        <v>21</v>
      </c>
      <c r="D34" s="6">
        <v>6</v>
      </c>
      <c r="E34" s="7">
        <f t="shared" si="8"/>
        <v>13.75</v>
      </c>
      <c r="F34" s="3">
        <v>9</v>
      </c>
      <c r="G34" s="10">
        <f t="shared" si="9"/>
        <v>40</v>
      </c>
      <c r="H34" s="9">
        <v>8</v>
      </c>
      <c r="I34" s="10">
        <f t="shared" si="10"/>
        <v>2.5</v>
      </c>
      <c r="J34" s="9">
        <v>0</v>
      </c>
      <c r="K34" s="11">
        <f t="shared" si="11"/>
        <v>56.25</v>
      </c>
      <c r="L34" s="12"/>
      <c r="M34" s="32"/>
    </row>
    <row r="36" spans="1:13" ht="15.75" customHeight="1" x14ac:dyDescent="0.2">
      <c r="A36" s="35" t="s">
        <v>0</v>
      </c>
      <c r="B36" s="35" t="s">
        <v>1</v>
      </c>
      <c r="C36" s="35" t="s">
        <v>2</v>
      </c>
      <c r="D36" s="37" t="s">
        <v>3</v>
      </c>
      <c r="E36" s="38"/>
      <c r="F36" s="3" t="s">
        <v>4</v>
      </c>
      <c r="G36" s="3">
        <v>9</v>
      </c>
      <c r="H36" s="37" t="s">
        <v>5</v>
      </c>
      <c r="I36" s="38"/>
      <c r="J36" s="35" t="s">
        <v>6</v>
      </c>
      <c r="K36" s="35" t="s">
        <v>7</v>
      </c>
      <c r="L36" s="4"/>
      <c r="M36" s="31" t="s">
        <v>15</v>
      </c>
    </row>
    <row r="37" spans="1:13" ht="15.75" customHeight="1" x14ac:dyDescent="0.2">
      <c r="A37" s="36"/>
      <c r="B37" s="36"/>
      <c r="C37" s="36"/>
      <c r="D37" s="13" t="s">
        <v>0</v>
      </c>
      <c r="E37" s="13" t="s">
        <v>8</v>
      </c>
      <c r="F37" s="13" t="s">
        <v>9</v>
      </c>
      <c r="G37" s="13" t="s">
        <v>8</v>
      </c>
      <c r="H37" s="13" t="s">
        <v>0</v>
      </c>
      <c r="I37" s="13" t="s">
        <v>8</v>
      </c>
      <c r="J37" s="39"/>
      <c r="K37" s="39"/>
      <c r="L37" s="4"/>
      <c r="M37" s="32"/>
    </row>
    <row r="38" spans="1:13" ht="15.75" customHeight="1" x14ac:dyDescent="0.2">
      <c r="A38" s="5">
        <v>1</v>
      </c>
      <c r="B38" s="15" t="s">
        <v>31</v>
      </c>
      <c r="C38" s="13" t="s">
        <v>33</v>
      </c>
      <c r="D38" s="6">
        <v>1</v>
      </c>
      <c r="E38" s="7">
        <f t="shared" ref="E38:E45" si="12">30-(D38*3.25)+3.25</f>
        <v>30</v>
      </c>
      <c r="F38" s="13">
        <v>9</v>
      </c>
      <c r="G38" s="7">
        <f t="shared" ref="G38:G45" si="13">40*F38/G$3</f>
        <v>40</v>
      </c>
      <c r="H38" s="6">
        <v>2</v>
      </c>
      <c r="I38" s="7">
        <f t="shared" ref="I38:I45" si="14">20-(H38*2.5)+2.5</f>
        <v>17.5</v>
      </c>
      <c r="J38" s="6">
        <v>0</v>
      </c>
      <c r="K38" s="8">
        <f t="shared" ref="K38:K45" si="15">SUM(E38,G38,I38,J38)</f>
        <v>87.5</v>
      </c>
      <c r="L38" s="12"/>
      <c r="M38" s="32"/>
    </row>
    <row r="39" spans="1:13" ht="15.75" customHeight="1" x14ac:dyDescent="0.2">
      <c r="A39" s="5">
        <v>2</v>
      </c>
      <c r="B39" s="15" t="s">
        <v>76</v>
      </c>
      <c r="C39" s="14" t="s">
        <v>27</v>
      </c>
      <c r="D39" s="9">
        <v>4</v>
      </c>
      <c r="E39" s="7">
        <f t="shared" si="12"/>
        <v>20.25</v>
      </c>
      <c r="F39" s="9">
        <v>9</v>
      </c>
      <c r="G39" s="10">
        <f t="shared" si="13"/>
        <v>40</v>
      </c>
      <c r="H39" s="9">
        <v>1</v>
      </c>
      <c r="I39" s="10">
        <f t="shared" si="14"/>
        <v>20</v>
      </c>
      <c r="J39" s="9">
        <v>0</v>
      </c>
      <c r="K39" s="11">
        <f t="shared" si="15"/>
        <v>80.25</v>
      </c>
      <c r="L39" s="12"/>
      <c r="M39" s="32"/>
    </row>
    <row r="40" spans="1:13" ht="15.75" customHeight="1" x14ac:dyDescent="0.2">
      <c r="A40" s="5">
        <v>3</v>
      </c>
      <c r="B40" s="15" t="s">
        <v>74</v>
      </c>
      <c r="C40" s="13" t="s">
        <v>23</v>
      </c>
      <c r="D40" s="9">
        <v>3</v>
      </c>
      <c r="E40" s="7">
        <f t="shared" si="12"/>
        <v>23.5</v>
      </c>
      <c r="F40" s="13">
        <v>9</v>
      </c>
      <c r="G40" s="10">
        <f t="shared" si="13"/>
        <v>40</v>
      </c>
      <c r="H40" s="9">
        <v>7</v>
      </c>
      <c r="I40" s="10">
        <f t="shared" si="14"/>
        <v>5</v>
      </c>
      <c r="J40" s="9">
        <v>0</v>
      </c>
      <c r="K40" s="11">
        <f t="shared" si="15"/>
        <v>68.5</v>
      </c>
      <c r="L40" s="12"/>
      <c r="M40" s="32"/>
    </row>
    <row r="41" spans="1:13" ht="15.75" customHeight="1" x14ac:dyDescent="0.2">
      <c r="A41" s="5">
        <v>4</v>
      </c>
      <c r="B41" s="15" t="s">
        <v>55</v>
      </c>
      <c r="C41" s="20" t="s">
        <v>21</v>
      </c>
      <c r="D41" s="9">
        <v>5</v>
      </c>
      <c r="E41" s="7">
        <f t="shared" si="12"/>
        <v>17</v>
      </c>
      <c r="F41" s="3">
        <v>9</v>
      </c>
      <c r="G41" s="10">
        <f t="shared" si="13"/>
        <v>40</v>
      </c>
      <c r="H41" s="9">
        <v>6</v>
      </c>
      <c r="I41" s="10">
        <f t="shared" si="14"/>
        <v>7.5</v>
      </c>
      <c r="J41" s="9">
        <v>0</v>
      </c>
      <c r="K41" s="11">
        <f t="shared" si="15"/>
        <v>64.5</v>
      </c>
      <c r="L41" s="12"/>
      <c r="M41" s="32"/>
    </row>
    <row r="42" spans="1:13" ht="15.75" customHeight="1" x14ac:dyDescent="0.2">
      <c r="A42" s="5">
        <v>5</v>
      </c>
      <c r="B42" s="15" t="s">
        <v>93</v>
      </c>
      <c r="C42" s="14" t="s">
        <v>34</v>
      </c>
      <c r="D42" s="9">
        <v>7</v>
      </c>
      <c r="E42" s="7">
        <f t="shared" si="12"/>
        <v>10.5</v>
      </c>
      <c r="F42" s="3">
        <v>9</v>
      </c>
      <c r="G42" s="10">
        <f t="shared" si="13"/>
        <v>40</v>
      </c>
      <c r="H42" s="9">
        <v>4</v>
      </c>
      <c r="I42" s="10">
        <f t="shared" si="14"/>
        <v>12.5</v>
      </c>
      <c r="J42" s="9">
        <v>0</v>
      </c>
      <c r="K42" s="11">
        <f t="shared" si="15"/>
        <v>63</v>
      </c>
      <c r="L42" s="12"/>
      <c r="M42" s="32"/>
    </row>
    <row r="43" spans="1:13" ht="15.75" customHeight="1" x14ac:dyDescent="0.2">
      <c r="A43" s="5">
        <v>6</v>
      </c>
      <c r="B43" s="15" t="s">
        <v>32</v>
      </c>
      <c r="C43" s="14" t="s">
        <v>27</v>
      </c>
      <c r="D43" s="9">
        <v>2</v>
      </c>
      <c r="E43" s="7">
        <f t="shared" si="12"/>
        <v>26.75</v>
      </c>
      <c r="F43" s="9">
        <v>7</v>
      </c>
      <c r="G43" s="10">
        <f t="shared" si="13"/>
        <v>31.111111111111111</v>
      </c>
      <c r="H43" s="9">
        <v>8</v>
      </c>
      <c r="I43" s="10">
        <f t="shared" si="14"/>
        <v>2.5</v>
      </c>
      <c r="J43" s="9">
        <v>0</v>
      </c>
      <c r="K43" s="11">
        <f t="shared" si="15"/>
        <v>60.361111111111114</v>
      </c>
      <c r="L43" s="12"/>
      <c r="M43" s="32"/>
    </row>
    <row r="44" spans="1:13" ht="15.75" customHeight="1" x14ac:dyDescent="0.2">
      <c r="A44" s="5">
        <v>7</v>
      </c>
      <c r="B44" s="15" t="s">
        <v>75</v>
      </c>
      <c r="C44" s="14" t="s">
        <v>34</v>
      </c>
      <c r="D44" s="9">
        <v>6</v>
      </c>
      <c r="E44" s="7">
        <f t="shared" si="12"/>
        <v>13.75</v>
      </c>
      <c r="F44" s="19">
        <v>3</v>
      </c>
      <c r="G44" s="10">
        <f t="shared" si="13"/>
        <v>13.333333333333334</v>
      </c>
      <c r="H44" s="9">
        <v>3</v>
      </c>
      <c r="I44" s="10">
        <f t="shared" si="14"/>
        <v>15</v>
      </c>
      <c r="J44" s="9">
        <v>0</v>
      </c>
      <c r="K44" s="11">
        <f t="shared" si="15"/>
        <v>42.083333333333336</v>
      </c>
      <c r="L44" s="12"/>
      <c r="M44" s="32"/>
    </row>
    <row r="45" spans="1:13" ht="15.75" customHeight="1" x14ac:dyDescent="0.2">
      <c r="A45" s="5">
        <v>8</v>
      </c>
      <c r="B45" s="15" t="s">
        <v>91</v>
      </c>
      <c r="C45" s="19" t="s">
        <v>27</v>
      </c>
      <c r="D45" s="9">
        <v>8</v>
      </c>
      <c r="E45" s="7">
        <f t="shared" si="12"/>
        <v>7.25</v>
      </c>
      <c r="F45" s="19">
        <v>2</v>
      </c>
      <c r="G45" s="10">
        <f t="shared" si="13"/>
        <v>8.8888888888888893</v>
      </c>
      <c r="H45" s="9">
        <v>5</v>
      </c>
      <c r="I45" s="10">
        <f t="shared" si="14"/>
        <v>10</v>
      </c>
      <c r="J45" s="9">
        <v>0</v>
      </c>
      <c r="K45" s="11">
        <f t="shared" si="15"/>
        <v>26.138888888888889</v>
      </c>
      <c r="L45" s="12"/>
      <c r="M45" s="32"/>
    </row>
    <row r="47" spans="1:13" ht="15.75" customHeight="1" x14ac:dyDescent="0.2">
      <c r="A47" s="35" t="s">
        <v>0</v>
      </c>
      <c r="B47" s="35" t="s">
        <v>1</v>
      </c>
      <c r="C47" s="35" t="s">
        <v>2</v>
      </c>
      <c r="D47" s="37" t="s">
        <v>3</v>
      </c>
      <c r="E47" s="38"/>
      <c r="F47" s="3" t="s">
        <v>4</v>
      </c>
      <c r="G47" s="3">
        <v>9</v>
      </c>
      <c r="H47" s="37" t="s">
        <v>5</v>
      </c>
      <c r="I47" s="38"/>
      <c r="J47" s="35" t="s">
        <v>6</v>
      </c>
      <c r="K47" s="35" t="s">
        <v>7</v>
      </c>
      <c r="L47" s="4"/>
      <c r="M47" s="31" t="s">
        <v>16</v>
      </c>
    </row>
    <row r="48" spans="1:13" ht="15.75" customHeight="1" x14ac:dyDescent="0.2">
      <c r="A48" s="36"/>
      <c r="B48" s="36"/>
      <c r="C48" s="36"/>
      <c r="D48" s="13" t="s">
        <v>0</v>
      </c>
      <c r="E48" s="13" t="s">
        <v>8</v>
      </c>
      <c r="F48" s="13" t="s">
        <v>9</v>
      </c>
      <c r="G48" s="13" t="s">
        <v>8</v>
      </c>
      <c r="H48" s="13" t="s">
        <v>0</v>
      </c>
      <c r="I48" s="13" t="s">
        <v>8</v>
      </c>
      <c r="J48" s="39"/>
      <c r="K48" s="39"/>
      <c r="L48" s="4"/>
      <c r="M48" s="32"/>
    </row>
    <row r="49" spans="1:13" ht="15.75" customHeight="1" x14ac:dyDescent="0.2">
      <c r="A49" s="5">
        <v>1</v>
      </c>
      <c r="B49" s="15" t="s">
        <v>77</v>
      </c>
      <c r="C49" s="18" t="s">
        <v>23</v>
      </c>
      <c r="D49" s="6">
        <v>2</v>
      </c>
      <c r="E49" s="7">
        <f>30-(D49*3.25)+3.25</f>
        <v>26.75</v>
      </c>
      <c r="F49" s="18">
        <v>9</v>
      </c>
      <c r="G49" s="7">
        <f>40*F49/G$3</f>
        <v>40</v>
      </c>
      <c r="H49" s="6">
        <v>2</v>
      </c>
      <c r="I49" s="7">
        <f>20-(H49*2.5)+2.5</f>
        <v>17.5</v>
      </c>
      <c r="J49" s="6">
        <v>4</v>
      </c>
      <c r="K49" s="8">
        <f>SUM(E49,G49,I49,J49)</f>
        <v>88.25</v>
      </c>
      <c r="L49" s="12"/>
      <c r="M49" s="32"/>
    </row>
    <row r="50" spans="1:13" ht="15.75" customHeight="1" x14ac:dyDescent="0.2">
      <c r="A50" s="5">
        <v>2</v>
      </c>
      <c r="B50" s="15" t="s">
        <v>35</v>
      </c>
      <c r="C50" s="14" t="s">
        <v>27</v>
      </c>
      <c r="D50" s="6">
        <v>1</v>
      </c>
      <c r="E50" s="7">
        <f>30-(D50*3.25)+3.25</f>
        <v>30</v>
      </c>
      <c r="F50" s="9">
        <v>5</v>
      </c>
      <c r="G50" s="10">
        <f>40*F50/G$3</f>
        <v>22.222222222222221</v>
      </c>
      <c r="H50" s="9">
        <v>1</v>
      </c>
      <c r="I50" s="10">
        <f>20-(H50*2.5)+2.5</f>
        <v>20</v>
      </c>
      <c r="J50" s="9">
        <v>0</v>
      </c>
      <c r="K50" s="11">
        <f>SUM(E50,G50,I50,J50)</f>
        <v>72.222222222222229</v>
      </c>
      <c r="L50" s="12"/>
      <c r="M50" s="32"/>
    </row>
    <row r="51" spans="1:13" ht="15.75" customHeight="1" x14ac:dyDescent="0.2">
      <c r="A51" s="5">
        <v>3</v>
      </c>
      <c r="B51" s="15" t="s">
        <v>56</v>
      </c>
      <c r="C51" s="13" t="s">
        <v>28</v>
      </c>
      <c r="D51" s="6">
        <v>6</v>
      </c>
      <c r="E51" s="7">
        <f>30-(D51*3.25)+3.25</f>
        <v>13.75</v>
      </c>
      <c r="F51" s="13">
        <v>9</v>
      </c>
      <c r="G51" s="10">
        <f>40*F51/G$3</f>
        <v>40</v>
      </c>
      <c r="H51" s="9">
        <v>4</v>
      </c>
      <c r="I51" s="10">
        <f>20-(H51*2.5)+2.5</f>
        <v>12.5</v>
      </c>
      <c r="J51" s="9">
        <v>2.5</v>
      </c>
      <c r="K51" s="11">
        <f>SUM(E51,G51,I51,J51)</f>
        <v>68.75</v>
      </c>
      <c r="L51" s="12"/>
      <c r="M51" s="32"/>
    </row>
    <row r="52" spans="1:13" ht="15.75" customHeight="1" x14ac:dyDescent="0.2">
      <c r="A52" s="5">
        <v>4</v>
      </c>
      <c r="B52" s="21" t="s">
        <v>92</v>
      </c>
      <c r="C52" s="22" t="s">
        <v>90</v>
      </c>
      <c r="D52" s="23">
        <v>0</v>
      </c>
      <c r="E52" s="24">
        <v>0</v>
      </c>
      <c r="F52" s="25">
        <v>9</v>
      </c>
      <c r="G52" s="26">
        <f>40*F52/G$3</f>
        <v>40</v>
      </c>
      <c r="H52" s="25">
        <v>5</v>
      </c>
      <c r="I52" s="26">
        <f>20-(H52*2.5)+2.5</f>
        <v>10</v>
      </c>
      <c r="J52" s="25">
        <v>0</v>
      </c>
      <c r="K52" s="27">
        <f>SUM(E52,G52,I52,J52)</f>
        <v>50</v>
      </c>
      <c r="L52" s="12"/>
      <c r="M52" s="32"/>
    </row>
    <row r="53" spans="1:13" ht="15.75" customHeight="1" x14ac:dyDescent="0.2">
      <c r="A53" s="5">
        <v>5</v>
      </c>
      <c r="B53" s="15" t="s">
        <v>58</v>
      </c>
      <c r="C53" s="14" t="s">
        <v>34</v>
      </c>
      <c r="D53" s="6">
        <v>4</v>
      </c>
      <c r="E53" s="7">
        <f>30-(D53*3.25)+3.25</f>
        <v>20.25</v>
      </c>
      <c r="F53" s="9">
        <v>3</v>
      </c>
      <c r="G53" s="10">
        <f>40*F53/G$3</f>
        <v>13.333333333333334</v>
      </c>
      <c r="H53" s="9">
        <v>3</v>
      </c>
      <c r="I53" s="10">
        <f>20-(H53*2.5)+2.5</f>
        <v>15</v>
      </c>
      <c r="J53" s="9">
        <v>0</v>
      </c>
      <c r="K53" s="11">
        <f>SUM(E53,G53,I53,J53)</f>
        <v>48.583333333333336</v>
      </c>
      <c r="L53" s="12"/>
      <c r="M53" s="32"/>
    </row>
    <row r="54" spans="1:13" ht="15.75" customHeight="1" x14ac:dyDescent="0.2">
      <c r="A54" s="5">
        <v>6</v>
      </c>
      <c r="B54" s="15" t="s">
        <v>57</v>
      </c>
      <c r="C54" s="14" t="s">
        <v>34</v>
      </c>
      <c r="D54" s="6">
        <v>3</v>
      </c>
      <c r="E54" s="7">
        <f>30-(D54*3.25)+3.25</f>
        <v>23.5</v>
      </c>
      <c r="F54" s="9">
        <v>3</v>
      </c>
      <c r="G54" s="10">
        <f>40*F54/G$3</f>
        <v>13.333333333333334</v>
      </c>
      <c r="H54" s="9">
        <v>6</v>
      </c>
      <c r="I54" s="10">
        <f>20-(H54*2.5)+2.5</f>
        <v>7.5</v>
      </c>
      <c r="J54" s="9">
        <v>0</v>
      </c>
      <c r="K54" s="11">
        <f>SUM(E54,G54,I54,J54)</f>
        <v>44.333333333333336</v>
      </c>
      <c r="L54" s="12"/>
      <c r="M54" s="32"/>
    </row>
    <row r="55" spans="1:13" ht="15.75" customHeight="1" x14ac:dyDescent="0.2">
      <c r="A55" s="5">
        <v>7</v>
      </c>
      <c r="B55" s="15" t="s">
        <v>59</v>
      </c>
      <c r="C55" s="19" t="s">
        <v>22</v>
      </c>
      <c r="D55" s="6">
        <v>5</v>
      </c>
      <c r="E55" s="7">
        <f>30-(D55*3.25)+3.25</f>
        <v>17</v>
      </c>
      <c r="F55" s="19">
        <v>4</v>
      </c>
      <c r="G55" s="10">
        <f>40*F55/G$3</f>
        <v>17.777777777777779</v>
      </c>
      <c r="H55" s="9">
        <v>8</v>
      </c>
      <c r="I55" s="10">
        <f>20-(H55*2.5)+2.5</f>
        <v>2.5</v>
      </c>
      <c r="J55" s="9">
        <v>0</v>
      </c>
      <c r="K55" s="11">
        <f>SUM(E55,G55,I55,J55)</f>
        <v>37.277777777777779</v>
      </c>
      <c r="L55" s="12"/>
      <c r="M55" s="32"/>
    </row>
    <row r="56" spans="1:13" ht="15.75" customHeight="1" x14ac:dyDescent="0.2">
      <c r="A56" s="5">
        <v>8</v>
      </c>
      <c r="B56" s="21" t="s">
        <v>83</v>
      </c>
      <c r="C56" s="22" t="s">
        <v>34</v>
      </c>
      <c r="D56" s="23">
        <v>0</v>
      </c>
      <c r="E56" s="24">
        <v>0</v>
      </c>
      <c r="F56" s="25">
        <v>3</v>
      </c>
      <c r="G56" s="26">
        <f>40*F56/G$3</f>
        <v>13.333333333333334</v>
      </c>
      <c r="H56" s="25">
        <v>7</v>
      </c>
      <c r="I56" s="26">
        <f>20-(H56*2.5)+2.5</f>
        <v>5</v>
      </c>
      <c r="J56" s="25">
        <v>0</v>
      </c>
      <c r="K56" s="27">
        <f>SUM(E56,G56,I56,J56)</f>
        <v>18.333333333333336</v>
      </c>
      <c r="L56" s="12"/>
      <c r="M56" s="32"/>
    </row>
    <row r="57" spans="1:13" ht="15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3" ht="15.75" customHeight="1" x14ac:dyDescent="0.2">
      <c r="A58" s="35" t="s">
        <v>0</v>
      </c>
      <c r="B58" s="35" t="s">
        <v>1</v>
      </c>
      <c r="C58" s="35" t="s">
        <v>2</v>
      </c>
      <c r="D58" s="37" t="s">
        <v>3</v>
      </c>
      <c r="E58" s="38"/>
      <c r="F58" s="3" t="s">
        <v>4</v>
      </c>
      <c r="G58" s="3">
        <v>9</v>
      </c>
      <c r="H58" s="37" t="s">
        <v>5</v>
      </c>
      <c r="I58" s="38"/>
      <c r="J58" s="35" t="s">
        <v>6</v>
      </c>
      <c r="K58" s="35" t="s">
        <v>7</v>
      </c>
      <c r="L58" s="4"/>
      <c r="M58" s="31" t="s">
        <v>17</v>
      </c>
    </row>
    <row r="59" spans="1:13" ht="15.75" customHeight="1" x14ac:dyDescent="0.2">
      <c r="A59" s="36"/>
      <c r="B59" s="36"/>
      <c r="C59" s="36"/>
      <c r="D59" s="13" t="s">
        <v>0</v>
      </c>
      <c r="E59" s="13" t="s">
        <v>8</v>
      </c>
      <c r="F59" s="13" t="s">
        <v>9</v>
      </c>
      <c r="G59" s="13" t="s">
        <v>8</v>
      </c>
      <c r="H59" s="13" t="s">
        <v>0</v>
      </c>
      <c r="I59" s="13" t="s">
        <v>8</v>
      </c>
      <c r="J59" s="39"/>
      <c r="K59" s="39"/>
      <c r="L59" s="4"/>
      <c r="M59" s="32"/>
    </row>
    <row r="60" spans="1:13" ht="15.75" customHeight="1" x14ac:dyDescent="0.2">
      <c r="A60" s="5">
        <v>1</v>
      </c>
      <c r="B60" s="15" t="s">
        <v>37</v>
      </c>
      <c r="C60" s="19" t="s">
        <v>27</v>
      </c>
      <c r="D60" s="6">
        <v>2</v>
      </c>
      <c r="E60" s="7">
        <f t="shared" ref="E60:E67" si="16">30-(D60*3.25)+3.25</f>
        <v>26.75</v>
      </c>
      <c r="F60" s="19">
        <v>9</v>
      </c>
      <c r="G60" s="7">
        <f t="shared" ref="G60:G67" si="17">40*F60/G$3</f>
        <v>40</v>
      </c>
      <c r="H60" s="6">
        <v>1</v>
      </c>
      <c r="I60" s="7">
        <f t="shared" ref="I60:I67" si="18">20-(H60*2.5)+2.5</f>
        <v>20</v>
      </c>
      <c r="J60" s="6">
        <v>9.5</v>
      </c>
      <c r="K60" s="8">
        <f t="shared" ref="K60:K67" si="19">SUM(E60,G60,I60,J60)</f>
        <v>96.25</v>
      </c>
      <c r="L60" s="12"/>
      <c r="M60" s="32"/>
    </row>
    <row r="61" spans="1:13" ht="15.75" customHeight="1" x14ac:dyDescent="0.2">
      <c r="A61" s="5">
        <v>2</v>
      </c>
      <c r="B61" s="15" t="s">
        <v>36</v>
      </c>
      <c r="C61" s="20" t="s">
        <v>28</v>
      </c>
      <c r="D61" s="9">
        <v>1</v>
      </c>
      <c r="E61" s="7">
        <f t="shared" si="16"/>
        <v>30</v>
      </c>
      <c r="F61" s="3">
        <v>9</v>
      </c>
      <c r="G61" s="10">
        <f t="shared" si="17"/>
        <v>40</v>
      </c>
      <c r="H61" s="9">
        <v>2</v>
      </c>
      <c r="I61" s="10">
        <f t="shared" si="18"/>
        <v>17.5</v>
      </c>
      <c r="J61" s="9">
        <v>7</v>
      </c>
      <c r="K61" s="11">
        <f t="shared" si="19"/>
        <v>94.5</v>
      </c>
      <c r="L61" s="12"/>
      <c r="M61" s="32"/>
    </row>
    <row r="62" spans="1:13" ht="15.75" customHeight="1" x14ac:dyDescent="0.2">
      <c r="A62" s="5">
        <v>3</v>
      </c>
      <c r="B62" s="15" t="s">
        <v>60</v>
      </c>
      <c r="C62" s="13" t="s">
        <v>28</v>
      </c>
      <c r="D62" s="9">
        <v>3</v>
      </c>
      <c r="E62" s="7">
        <f t="shared" si="16"/>
        <v>23.5</v>
      </c>
      <c r="F62" s="13">
        <v>9</v>
      </c>
      <c r="G62" s="10">
        <f t="shared" si="17"/>
        <v>40</v>
      </c>
      <c r="H62" s="9">
        <v>3</v>
      </c>
      <c r="I62" s="10">
        <f t="shared" si="18"/>
        <v>15</v>
      </c>
      <c r="J62" s="9">
        <v>4.5</v>
      </c>
      <c r="K62" s="11">
        <f t="shared" si="19"/>
        <v>83</v>
      </c>
      <c r="L62" s="12"/>
      <c r="M62" s="32"/>
    </row>
    <row r="63" spans="1:13" ht="15.75" customHeight="1" x14ac:dyDescent="0.2">
      <c r="A63" s="5">
        <v>4</v>
      </c>
      <c r="B63" s="15" t="s">
        <v>78</v>
      </c>
      <c r="C63" s="13" t="s">
        <v>23</v>
      </c>
      <c r="D63" s="9">
        <v>5</v>
      </c>
      <c r="E63" s="7">
        <f t="shared" si="16"/>
        <v>17</v>
      </c>
      <c r="F63" s="13">
        <v>9</v>
      </c>
      <c r="G63" s="10">
        <f t="shared" si="17"/>
        <v>40</v>
      </c>
      <c r="H63" s="9">
        <v>6</v>
      </c>
      <c r="I63" s="10">
        <f t="shared" si="18"/>
        <v>7.5</v>
      </c>
      <c r="J63" s="9">
        <v>0</v>
      </c>
      <c r="K63" s="11">
        <f t="shared" si="19"/>
        <v>64.5</v>
      </c>
      <c r="L63" s="12"/>
      <c r="M63" s="32"/>
    </row>
    <row r="64" spans="1:13" ht="15.75" customHeight="1" x14ac:dyDescent="0.2">
      <c r="A64" s="5">
        <v>5</v>
      </c>
      <c r="B64" s="15" t="s">
        <v>39</v>
      </c>
      <c r="C64" s="19" t="s">
        <v>27</v>
      </c>
      <c r="D64" s="9">
        <v>4</v>
      </c>
      <c r="E64" s="7">
        <f t="shared" si="16"/>
        <v>20.25</v>
      </c>
      <c r="F64" s="19">
        <v>7</v>
      </c>
      <c r="G64" s="10">
        <f t="shared" si="17"/>
        <v>31.111111111111111</v>
      </c>
      <c r="H64" s="9">
        <v>4</v>
      </c>
      <c r="I64" s="10">
        <f t="shared" si="18"/>
        <v>12.5</v>
      </c>
      <c r="J64" s="9">
        <v>0</v>
      </c>
      <c r="K64" s="11">
        <f t="shared" si="19"/>
        <v>63.861111111111114</v>
      </c>
      <c r="L64" s="12"/>
      <c r="M64" s="32"/>
    </row>
    <row r="65" spans="1:13" ht="15.75" customHeight="1" x14ac:dyDescent="0.2">
      <c r="A65" s="5">
        <v>6</v>
      </c>
      <c r="B65" s="15" t="s">
        <v>84</v>
      </c>
      <c r="C65" s="14" t="s">
        <v>51</v>
      </c>
      <c r="D65" s="9">
        <v>7</v>
      </c>
      <c r="E65" s="7">
        <f t="shared" si="16"/>
        <v>10.5</v>
      </c>
      <c r="F65" s="9">
        <v>9</v>
      </c>
      <c r="G65" s="10">
        <f t="shared" si="17"/>
        <v>40</v>
      </c>
      <c r="H65" s="9">
        <v>5</v>
      </c>
      <c r="I65" s="10">
        <f t="shared" si="18"/>
        <v>10</v>
      </c>
      <c r="J65" s="9">
        <v>0</v>
      </c>
      <c r="K65" s="11">
        <f t="shared" si="19"/>
        <v>60.5</v>
      </c>
      <c r="L65" s="12"/>
      <c r="M65" s="32"/>
    </row>
    <row r="66" spans="1:13" ht="15.75" customHeight="1" x14ac:dyDescent="0.2">
      <c r="A66" s="5">
        <v>7</v>
      </c>
      <c r="B66" s="15" t="s">
        <v>38</v>
      </c>
      <c r="C66" s="20" t="s">
        <v>28</v>
      </c>
      <c r="D66" s="9">
        <v>6</v>
      </c>
      <c r="E66" s="7">
        <f t="shared" si="16"/>
        <v>13.75</v>
      </c>
      <c r="F66" s="3">
        <v>9</v>
      </c>
      <c r="G66" s="10">
        <f t="shared" si="17"/>
        <v>40</v>
      </c>
      <c r="H66" s="9">
        <v>8</v>
      </c>
      <c r="I66" s="10">
        <f t="shared" si="18"/>
        <v>2.5</v>
      </c>
      <c r="J66" s="9">
        <v>0</v>
      </c>
      <c r="K66" s="11">
        <f t="shared" si="19"/>
        <v>56.25</v>
      </c>
      <c r="L66" s="12"/>
      <c r="M66" s="32"/>
    </row>
    <row r="67" spans="1:13" ht="15.75" customHeight="1" x14ac:dyDescent="0.2">
      <c r="A67" s="5">
        <v>8</v>
      </c>
      <c r="B67" s="15" t="s">
        <v>85</v>
      </c>
      <c r="C67" s="14" t="s">
        <v>34</v>
      </c>
      <c r="D67" s="9">
        <v>8</v>
      </c>
      <c r="E67" s="7">
        <f t="shared" si="16"/>
        <v>7.25</v>
      </c>
      <c r="F67" s="9">
        <v>9</v>
      </c>
      <c r="G67" s="10">
        <f t="shared" si="17"/>
        <v>40</v>
      </c>
      <c r="H67" s="9">
        <v>7</v>
      </c>
      <c r="I67" s="10">
        <f t="shared" si="18"/>
        <v>5</v>
      </c>
      <c r="J67" s="9">
        <v>0</v>
      </c>
      <c r="K67" s="11">
        <f t="shared" si="19"/>
        <v>52.25</v>
      </c>
      <c r="L67" s="12"/>
      <c r="M67" s="32"/>
    </row>
    <row r="69" spans="1:13" ht="15.75" customHeight="1" x14ac:dyDescent="0.2">
      <c r="A69" s="35" t="s">
        <v>0</v>
      </c>
      <c r="B69" s="35" t="s">
        <v>1</v>
      </c>
      <c r="C69" s="35" t="s">
        <v>2</v>
      </c>
      <c r="D69" s="37" t="s">
        <v>3</v>
      </c>
      <c r="E69" s="38"/>
      <c r="F69" s="3" t="s">
        <v>4</v>
      </c>
      <c r="G69" s="3">
        <v>9</v>
      </c>
      <c r="H69" s="37" t="s">
        <v>5</v>
      </c>
      <c r="I69" s="38"/>
      <c r="J69" s="35" t="s">
        <v>6</v>
      </c>
      <c r="K69" s="35" t="s">
        <v>7</v>
      </c>
      <c r="L69" s="4"/>
      <c r="M69" s="31" t="s">
        <v>18</v>
      </c>
    </row>
    <row r="70" spans="1:13" ht="15.75" customHeight="1" x14ac:dyDescent="0.2">
      <c r="A70" s="36"/>
      <c r="B70" s="36"/>
      <c r="C70" s="36"/>
      <c r="D70" s="13" t="s">
        <v>0</v>
      </c>
      <c r="E70" s="13" t="s">
        <v>8</v>
      </c>
      <c r="F70" s="13" t="s">
        <v>9</v>
      </c>
      <c r="G70" s="13" t="s">
        <v>8</v>
      </c>
      <c r="H70" s="13" t="s">
        <v>0</v>
      </c>
      <c r="I70" s="13" t="s">
        <v>8</v>
      </c>
      <c r="J70" s="39"/>
      <c r="K70" s="39"/>
      <c r="L70" s="4"/>
      <c r="M70" s="32"/>
    </row>
    <row r="71" spans="1:13" ht="15.75" customHeight="1" x14ac:dyDescent="0.2">
      <c r="A71" s="5">
        <v>1</v>
      </c>
      <c r="B71" s="15" t="s">
        <v>43</v>
      </c>
      <c r="C71" s="18" t="s">
        <v>28</v>
      </c>
      <c r="D71" s="6">
        <v>1</v>
      </c>
      <c r="E71" s="7">
        <f t="shared" ref="E71:E78" si="20">30-(D71*3.25)+3.25</f>
        <v>30</v>
      </c>
      <c r="F71" s="18">
        <v>9</v>
      </c>
      <c r="G71" s="7">
        <f t="shared" ref="G71:G78" si="21">40*F71/G$3</f>
        <v>40</v>
      </c>
      <c r="H71" s="6">
        <v>4</v>
      </c>
      <c r="I71" s="7">
        <f t="shared" ref="I71:I78" si="22">20-(H71*2.5)+2.5</f>
        <v>12.5</v>
      </c>
      <c r="J71" s="6">
        <v>4.5</v>
      </c>
      <c r="K71" s="8">
        <f t="shared" ref="K71:K78" si="23">SUM(E71,G71,I71,J71)</f>
        <v>87</v>
      </c>
      <c r="L71" s="12"/>
      <c r="M71" s="32"/>
    </row>
    <row r="72" spans="1:13" ht="15.75" customHeight="1" x14ac:dyDescent="0.2">
      <c r="A72" s="5">
        <v>2</v>
      </c>
      <c r="B72" s="15" t="s">
        <v>44</v>
      </c>
      <c r="C72" s="13" t="s">
        <v>28</v>
      </c>
      <c r="D72" s="6">
        <v>2</v>
      </c>
      <c r="E72" s="7">
        <f t="shared" si="20"/>
        <v>26.75</v>
      </c>
      <c r="F72" s="13">
        <v>9</v>
      </c>
      <c r="G72" s="10">
        <f t="shared" si="21"/>
        <v>40</v>
      </c>
      <c r="H72" s="9">
        <v>3</v>
      </c>
      <c r="I72" s="10">
        <f t="shared" si="22"/>
        <v>15</v>
      </c>
      <c r="J72" s="9">
        <v>4</v>
      </c>
      <c r="K72" s="11">
        <f t="shared" si="23"/>
        <v>85.75</v>
      </c>
      <c r="L72" s="12"/>
      <c r="M72" s="32"/>
    </row>
    <row r="73" spans="1:13" ht="15.75" customHeight="1" x14ac:dyDescent="0.2">
      <c r="A73" s="5">
        <v>3</v>
      </c>
      <c r="B73" s="15" t="s">
        <v>79</v>
      </c>
      <c r="C73" s="20" t="s">
        <v>23</v>
      </c>
      <c r="D73" s="6">
        <v>4</v>
      </c>
      <c r="E73" s="7">
        <f t="shared" si="20"/>
        <v>20.25</v>
      </c>
      <c r="F73" s="3">
        <v>9</v>
      </c>
      <c r="G73" s="10">
        <f t="shared" si="21"/>
        <v>40</v>
      </c>
      <c r="H73" s="9">
        <v>2</v>
      </c>
      <c r="I73" s="10">
        <f t="shared" si="22"/>
        <v>17.5</v>
      </c>
      <c r="J73" s="9">
        <v>0</v>
      </c>
      <c r="K73" s="11">
        <f t="shared" si="23"/>
        <v>77.75</v>
      </c>
      <c r="L73" s="12"/>
      <c r="M73" s="32"/>
    </row>
    <row r="74" spans="1:13" ht="15.75" customHeight="1" x14ac:dyDescent="0.2">
      <c r="A74" s="5">
        <v>4</v>
      </c>
      <c r="B74" s="15" t="s">
        <v>40</v>
      </c>
      <c r="C74" s="19" t="s">
        <v>34</v>
      </c>
      <c r="D74" s="6">
        <v>3</v>
      </c>
      <c r="E74" s="7">
        <f t="shared" si="20"/>
        <v>23.5</v>
      </c>
      <c r="F74" s="19">
        <v>7</v>
      </c>
      <c r="G74" s="10">
        <f t="shared" si="21"/>
        <v>31.111111111111111</v>
      </c>
      <c r="H74" s="9">
        <v>1</v>
      </c>
      <c r="I74" s="10">
        <f t="shared" si="22"/>
        <v>20</v>
      </c>
      <c r="J74" s="9">
        <v>0</v>
      </c>
      <c r="K74" s="11">
        <f t="shared" si="23"/>
        <v>74.611111111111114</v>
      </c>
      <c r="L74" s="12"/>
      <c r="M74" s="32"/>
    </row>
    <row r="75" spans="1:13" ht="15.75" customHeight="1" x14ac:dyDescent="0.2">
      <c r="A75" s="5">
        <v>5</v>
      </c>
      <c r="B75" s="15" t="s">
        <v>41</v>
      </c>
      <c r="C75" s="13" t="s">
        <v>28</v>
      </c>
      <c r="D75" s="6">
        <v>5</v>
      </c>
      <c r="E75" s="7">
        <f t="shared" si="20"/>
        <v>17</v>
      </c>
      <c r="F75" s="13">
        <v>9</v>
      </c>
      <c r="G75" s="10">
        <f t="shared" si="21"/>
        <v>40</v>
      </c>
      <c r="H75" s="9">
        <v>6</v>
      </c>
      <c r="I75" s="10">
        <f t="shared" si="22"/>
        <v>7.5</v>
      </c>
      <c r="J75" s="9">
        <v>0</v>
      </c>
      <c r="K75" s="11">
        <f t="shared" si="23"/>
        <v>64.5</v>
      </c>
      <c r="L75" s="12"/>
      <c r="M75" s="32"/>
    </row>
    <row r="76" spans="1:13" ht="15.75" customHeight="1" x14ac:dyDescent="0.2">
      <c r="A76" s="5">
        <v>6</v>
      </c>
      <c r="B76" s="15" t="s">
        <v>61</v>
      </c>
      <c r="C76" s="19" t="s">
        <v>27</v>
      </c>
      <c r="D76" s="6">
        <v>6</v>
      </c>
      <c r="E76" s="7">
        <f t="shared" si="20"/>
        <v>13.75</v>
      </c>
      <c r="F76" s="19">
        <v>9</v>
      </c>
      <c r="G76" s="10">
        <f t="shared" si="21"/>
        <v>40</v>
      </c>
      <c r="H76" s="9">
        <v>5</v>
      </c>
      <c r="I76" s="10">
        <f t="shared" si="22"/>
        <v>10</v>
      </c>
      <c r="J76" s="9">
        <v>0</v>
      </c>
      <c r="K76" s="11">
        <f t="shared" si="23"/>
        <v>63.75</v>
      </c>
      <c r="L76" s="12"/>
      <c r="M76" s="32"/>
    </row>
    <row r="77" spans="1:13" ht="15.75" customHeight="1" x14ac:dyDescent="0.2">
      <c r="A77" s="5">
        <v>7</v>
      </c>
      <c r="B77" s="15" t="s">
        <v>45</v>
      </c>
      <c r="C77" s="14" t="s">
        <v>24</v>
      </c>
      <c r="D77" s="6">
        <v>0</v>
      </c>
      <c r="E77" s="7">
        <f t="shared" si="20"/>
        <v>33.25</v>
      </c>
      <c r="F77" s="9">
        <v>0</v>
      </c>
      <c r="G77" s="10">
        <f t="shared" si="21"/>
        <v>0</v>
      </c>
      <c r="H77" s="9">
        <v>7</v>
      </c>
      <c r="I77" s="10">
        <f t="shared" si="22"/>
        <v>5</v>
      </c>
      <c r="J77" s="9">
        <v>0</v>
      </c>
      <c r="K77" s="11">
        <f t="shared" si="23"/>
        <v>38.25</v>
      </c>
      <c r="L77" s="12"/>
      <c r="M77" s="32"/>
    </row>
    <row r="78" spans="1:13" ht="15.75" customHeight="1" x14ac:dyDescent="0.2">
      <c r="A78" s="5">
        <v>8</v>
      </c>
      <c r="B78" s="15" t="s">
        <v>42</v>
      </c>
      <c r="C78" s="14" t="s">
        <v>34</v>
      </c>
      <c r="D78" s="6">
        <v>7</v>
      </c>
      <c r="E78" s="7">
        <f t="shared" si="20"/>
        <v>10.5</v>
      </c>
      <c r="F78" s="9">
        <v>3</v>
      </c>
      <c r="G78" s="10">
        <f t="shared" si="21"/>
        <v>13.333333333333334</v>
      </c>
      <c r="H78" s="9">
        <v>8</v>
      </c>
      <c r="I78" s="10">
        <f t="shared" si="22"/>
        <v>2.5</v>
      </c>
      <c r="J78" s="9">
        <v>0</v>
      </c>
      <c r="K78" s="11">
        <f t="shared" si="23"/>
        <v>26.333333333333336</v>
      </c>
      <c r="L78" s="12"/>
      <c r="M78" s="32"/>
    </row>
    <row r="79" spans="1:13" ht="15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3" ht="15.75" customHeight="1" x14ac:dyDescent="0.2">
      <c r="A80" s="35" t="s">
        <v>0</v>
      </c>
      <c r="B80" s="35" t="s">
        <v>1</v>
      </c>
      <c r="C80" s="35" t="s">
        <v>2</v>
      </c>
      <c r="D80" s="37" t="s">
        <v>3</v>
      </c>
      <c r="E80" s="38"/>
      <c r="F80" s="3" t="s">
        <v>4</v>
      </c>
      <c r="G80" s="3">
        <v>9</v>
      </c>
      <c r="H80" s="37" t="s">
        <v>5</v>
      </c>
      <c r="I80" s="38"/>
      <c r="J80" s="35" t="s">
        <v>6</v>
      </c>
      <c r="K80" s="35" t="s">
        <v>7</v>
      </c>
      <c r="L80" s="4"/>
      <c r="M80" s="31" t="s">
        <v>19</v>
      </c>
    </row>
    <row r="81" spans="1:13" ht="15.75" customHeight="1" x14ac:dyDescent="0.2">
      <c r="A81" s="36"/>
      <c r="B81" s="36"/>
      <c r="C81" s="36"/>
      <c r="D81" s="13" t="s">
        <v>0</v>
      </c>
      <c r="E81" s="13" t="s">
        <v>8</v>
      </c>
      <c r="F81" s="13" t="s">
        <v>9</v>
      </c>
      <c r="G81" s="13" t="s">
        <v>8</v>
      </c>
      <c r="H81" s="13" t="s">
        <v>0</v>
      </c>
      <c r="I81" s="13" t="s">
        <v>8</v>
      </c>
      <c r="J81" s="39"/>
      <c r="K81" s="39"/>
      <c r="L81" s="4"/>
      <c r="M81" s="32"/>
    </row>
    <row r="82" spans="1:13" s="29" customFormat="1" ht="15.75" customHeight="1" x14ac:dyDescent="0.2">
      <c r="A82" s="5">
        <v>1</v>
      </c>
      <c r="B82" s="15" t="s">
        <v>46</v>
      </c>
      <c r="C82" s="40" t="s">
        <v>28</v>
      </c>
      <c r="D82" s="41">
        <v>3</v>
      </c>
      <c r="E82" s="42">
        <f>30-(D82*3.25)+3.25</f>
        <v>23.5</v>
      </c>
      <c r="F82" s="28">
        <v>9</v>
      </c>
      <c r="G82" s="42">
        <f>40*F82/G$3</f>
        <v>40</v>
      </c>
      <c r="H82" s="41">
        <v>3</v>
      </c>
      <c r="I82" s="42">
        <f>20-(H82*2.5)+2.5</f>
        <v>15</v>
      </c>
      <c r="J82" s="41">
        <v>2.5</v>
      </c>
      <c r="K82" s="43">
        <f>SUM(E82,G82,I82,J82)</f>
        <v>81</v>
      </c>
      <c r="L82" s="4"/>
      <c r="M82" s="32"/>
    </row>
    <row r="83" spans="1:13" ht="15.75" customHeight="1" x14ac:dyDescent="0.2">
      <c r="A83" s="5">
        <v>2</v>
      </c>
      <c r="B83" s="15" t="s">
        <v>62</v>
      </c>
      <c r="C83" s="19" t="s">
        <v>34</v>
      </c>
      <c r="D83" s="6">
        <v>5</v>
      </c>
      <c r="E83" s="7">
        <f>30-(D83*3.25)+3.25</f>
        <v>17</v>
      </c>
      <c r="F83" s="19">
        <v>9</v>
      </c>
      <c r="G83" s="7">
        <f>40*F83/G$3</f>
        <v>40</v>
      </c>
      <c r="H83" s="6">
        <v>4</v>
      </c>
      <c r="I83" s="7">
        <f>20-(H83*2.5)+2.5</f>
        <v>12.5</v>
      </c>
      <c r="J83" s="6">
        <v>0</v>
      </c>
      <c r="K83" s="8">
        <f>SUM(E83,G83,I83,J83)</f>
        <v>69.5</v>
      </c>
      <c r="L83" s="12"/>
      <c r="M83" s="32"/>
    </row>
    <row r="84" spans="1:13" ht="15.75" customHeight="1" x14ac:dyDescent="0.2">
      <c r="A84" s="5">
        <v>3</v>
      </c>
      <c r="B84" s="15" t="s">
        <v>49</v>
      </c>
      <c r="C84" s="14" t="s">
        <v>34</v>
      </c>
      <c r="D84" s="9">
        <v>1</v>
      </c>
      <c r="E84" s="7">
        <f>30-(D84*3.25)+3.25</f>
        <v>30</v>
      </c>
      <c r="F84" s="9">
        <v>3</v>
      </c>
      <c r="G84" s="30">
        <f>40*F84/G$3</f>
        <v>13.333333333333334</v>
      </c>
      <c r="H84" s="9">
        <v>1</v>
      </c>
      <c r="I84" s="10">
        <f>20-(H84*2.5)+2.5</f>
        <v>20</v>
      </c>
      <c r="J84" s="9">
        <v>5.5</v>
      </c>
      <c r="K84" s="11">
        <f>SUM(E84,G84,I84,J84)</f>
        <v>68.833333333333343</v>
      </c>
      <c r="L84" s="12"/>
      <c r="M84" s="32"/>
    </row>
    <row r="85" spans="1:13" ht="15.75" customHeight="1" x14ac:dyDescent="0.2">
      <c r="A85" s="5">
        <v>4</v>
      </c>
      <c r="B85" s="15" t="s">
        <v>94</v>
      </c>
      <c r="C85" s="14" t="s">
        <v>34</v>
      </c>
      <c r="D85" s="9">
        <v>8</v>
      </c>
      <c r="E85" s="7">
        <f>30-(D85*3.25)+3.25</f>
        <v>7.25</v>
      </c>
      <c r="F85" s="9">
        <v>9</v>
      </c>
      <c r="G85" s="10">
        <f>40*F85/G$3</f>
        <v>40</v>
      </c>
      <c r="H85" s="9">
        <v>2</v>
      </c>
      <c r="I85" s="10">
        <f>20-(H85*2.5)+2.5</f>
        <v>17.5</v>
      </c>
      <c r="J85" s="9">
        <v>0</v>
      </c>
      <c r="K85" s="11">
        <f>SUM(E85,G85,I85,J85)</f>
        <v>64.75</v>
      </c>
      <c r="L85" s="12"/>
      <c r="M85" s="32"/>
    </row>
    <row r="86" spans="1:13" ht="15.75" customHeight="1" x14ac:dyDescent="0.2">
      <c r="A86" s="5">
        <v>5</v>
      </c>
      <c r="B86" s="15" t="s">
        <v>81</v>
      </c>
      <c r="C86" s="14" t="s">
        <v>22</v>
      </c>
      <c r="D86" s="9">
        <v>2</v>
      </c>
      <c r="E86" s="7">
        <f>30-(D86*3.25)+3.25</f>
        <v>26.75</v>
      </c>
      <c r="F86" s="9">
        <v>7</v>
      </c>
      <c r="G86" s="10">
        <f>40*F86/G$3</f>
        <v>31.111111111111111</v>
      </c>
      <c r="H86" s="9">
        <v>8</v>
      </c>
      <c r="I86" s="10">
        <f>20-(H86*2.5)+2.5</f>
        <v>2.5</v>
      </c>
      <c r="J86" s="9">
        <v>0</v>
      </c>
      <c r="K86" s="11">
        <f>SUM(E86,G86,I86,J86)</f>
        <v>60.361111111111114</v>
      </c>
      <c r="L86" s="12"/>
      <c r="M86" s="32"/>
    </row>
    <row r="87" spans="1:13" ht="15.75" customHeight="1" x14ac:dyDescent="0.2">
      <c r="A87" s="5">
        <v>6</v>
      </c>
      <c r="B87" s="15" t="s">
        <v>48</v>
      </c>
      <c r="C87" s="14" t="s">
        <v>50</v>
      </c>
      <c r="D87" s="9">
        <v>6</v>
      </c>
      <c r="E87" s="7">
        <f>30-(D87*3.25)+3.25</f>
        <v>13.75</v>
      </c>
      <c r="F87" s="9">
        <v>6</v>
      </c>
      <c r="G87" s="10">
        <f>40*F87/G$3</f>
        <v>26.666666666666668</v>
      </c>
      <c r="H87" s="9">
        <v>6</v>
      </c>
      <c r="I87" s="10">
        <f>20-(H87*2.5)+2.5</f>
        <v>7.5</v>
      </c>
      <c r="J87" s="9">
        <v>0</v>
      </c>
      <c r="K87" s="11">
        <f>SUM(E87,G87,I87,J87)</f>
        <v>47.916666666666671</v>
      </c>
      <c r="L87" s="12"/>
      <c r="M87" s="32"/>
    </row>
    <row r="88" spans="1:13" ht="15.75" customHeight="1" x14ac:dyDescent="0.2">
      <c r="A88" s="5">
        <v>7</v>
      </c>
      <c r="B88" s="15" t="s">
        <v>80</v>
      </c>
      <c r="C88" s="14" t="s">
        <v>34</v>
      </c>
      <c r="D88" s="9">
        <v>7</v>
      </c>
      <c r="E88" s="7">
        <f>30-(D88*3.25)+3.25</f>
        <v>10.5</v>
      </c>
      <c r="F88" s="9">
        <v>6</v>
      </c>
      <c r="G88" s="10">
        <f>40*F88/G$3</f>
        <v>26.666666666666668</v>
      </c>
      <c r="H88" s="9">
        <v>7</v>
      </c>
      <c r="I88" s="10">
        <f>20-(H88*2.5)+2.5</f>
        <v>5</v>
      </c>
      <c r="J88" s="9">
        <v>3</v>
      </c>
      <c r="K88" s="11">
        <f>SUM(E88,G88,I88,J88)</f>
        <v>45.166666666666671</v>
      </c>
      <c r="L88" s="12"/>
      <c r="M88" s="32"/>
    </row>
    <row r="89" spans="1:13" ht="15.75" customHeight="1" x14ac:dyDescent="0.2">
      <c r="A89" s="5">
        <v>8</v>
      </c>
      <c r="B89" s="15" t="s">
        <v>47</v>
      </c>
      <c r="C89" s="14" t="s">
        <v>34</v>
      </c>
      <c r="D89" s="9">
        <v>4</v>
      </c>
      <c r="E89" s="7">
        <f>30-(D89*3.25)+3.25</f>
        <v>20.25</v>
      </c>
      <c r="F89" s="9">
        <v>3</v>
      </c>
      <c r="G89" s="10">
        <f>40*F89/G$3</f>
        <v>13.333333333333334</v>
      </c>
      <c r="H89" s="9">
        <v>5</v>
      </c>
      <c r="I89" s="10">
        <f>20-(H89*2.5)+2.5</f>
        <v>10</v>
      </c>
      <c r="J89" s="9">
        <v>0</v>
      </c>
      <c r="K89" s="11">
        <f>SUM(E89,G89,I89,J89)</f>
        <v>43.583333333333336</v>
      </c>
      <c r="L89" s="12"/>
      <c r="M89" s="32"/>
    </row>
    <row r="90" spans="1:13" ht="15.75" customHeight="1" x14ac:dyDescent="0.2">
      <c r="L90" s="12"/>
    </row>
  </sheetData>
  <sortState ref="A49:K56">
    <sortCondition descending="1" ref="K49:K56"/>
  </sortState>
  <mergeCells count="65">
    <mergeCell ref="M80:M89"/>
    <mergeCell ref="J80:J81"/>
    <mergeCell ref="K80:K81"/>
    <mergeCell ref="A80:A81"/>
    <mergeCell ref="B80:B81"/>
    <mergeCell ref="C80:C81"/>
    <mergeCell ref="D80:E80"/>
    <mergeCell ref="H80:I80"/>
    <mergeCell ref="J58:J59"/>
    <mergeCell ref="K58:K59"/>
    <mergeCell ref="M58:M67"/>
    <mergeCell ref="A69:A70"/>
    <mergeCell ref="B69:B70"/>
    <mergeCell ref="C69:C70"/>
    <mergeCell ref="D69:E69"/>
    <mergeCell ref="H69:I69"/>
    <mergeCell ref="J69:J70"/>
    <mergeCell ref="K69:K70"/>
    <mergeCell ref="M69:M78"/>
    <mergeCell ref="A58:A59"/>
    <mergeCell ref="B58:B59"/>
    <mergeCell ref="C58:C59"/>
    <mergeCell ref="D58:E58"/>
    <mergeCell ref="H58:I58"/>
    <mergeCell ref="J36:J37"/>
    <mergeCell ref="K36:K37"/>
    <mergeCell ref="M36:M45"/>
    <mergeCell ref="A47:A48"/>
    <mergeCell ref="B47:B48"/>
    <mergeCell ref="C47:C48"/>
    <mergeCell ref="D47:E47"/>
    <mergeCell ref="H47:I47"/>
    <mergeCell ref="J47:J48"/>
    <mergeCell ref="K47:K48"/>
    <mergeCell ref="M47:M56"/>
    <mergeCell ref="A36:A37"/>
    <mergeCell ref="B36:B37"/>
    <mergeCell ref="C36:C37"/>
    <mergeCell ref="D36:E36"/>
    <mergeCell ref="H36:I36"/>
    <mergeCell ref="J14:J15"/>
    <mergeCell ref="K14:K15"/>
    <mergeCell ref="M14:M23"/>
    <mergeCell ref="A25:A26"/>
    <mergeCell ref="B25:B26"/>
    <mergeCell ref="C25:C26"/>
    <mergeCell ref="D25:E25"/>
    <mergeCell ref="H25:I25"/>
    <mergeCell ref="J25:J26"/>
    <mergeCell ref="K25:K26"/>
    <mergeCell ref="M25:M34"/>
    <mergeCell ref="A14:A15"/>
    <mergeCell ref="B14:B15"/>
    <mergeCell ref="C14:C15"/>
    <mergeCell ref="D14:E14"/>
    <mergeCell ref="H14:I14"/>
    <mergeCell ref="M3:M12"/>
    <mergeCell ref="A1:K1"/>
    <mergeCell ref="A3:A4"/>
    <mergeCell ref="B3:B4"/>
    <mergeCell ref="C3:C4"/>
    <mergeCell ref="D3:E3"/>
    <mergeCell ref="H3:I3"/>
    <mergeCell ref="J3:J4"/>
    <mergeCell ref="K3:K4"/>
  </mergeCells>
  <pageMargins left="0.7" right="0.7" top="0.75" bottom="0.75" header="0.3" footer="0.3"/>
  <pageSetup paperSize="9" scale="7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Castro Montero</dc:creator>
  <cp:lastModifiedBy>Administrator</cp:lastModifiedBy>
  <cp:lastPrinted>2023-03-20T23:06:19Z</cp:lastPrinted>
  <dcterms:created xsi:type="dcterms:W3CDTF">2023-03-10T22:00:44Z</dcterms:created>
  <dcterms:modified xsi:type="dcterms:W3CDTF">2023-03-23T22:28:41Z</dcterms:modified>
</cp:coreProperties>
</file>